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4D6F47BD-6BB4-4E40-93E0-2C66A6C1CB8C}" xr6:coauthVersionLast="47" xr6:coauthVersionMax="47" xr10:uidLastSave="{00000000-0000-0000-0000-000000000000}"/>
  <bookViews>
    <workbookView xWindow="-108" yWindow="-108" windowWidth="23256" windowHeight="13896" tabRatio="557" firstSheet="2" activeTab="3" xr2:uid="{61A6E606-0EB0-4558-82FF-15D0B18B3181}"/>
  </bookViews>
  <sheets>
    <sheet name="Goranska kuća V faza" sheetId="19" r:id="rId1"/>
    <sheet name="Rekapitulacija " sheetId="16" r:id="rId2"/>
    <sheet name="1. Zemljani radovi" sheetId="6" r:id="rId3"/>
    <sheet name="2. Betonski radovi" sheetId="7" r:id="rId4"/>
    <sheet name="3. Asfalterski radovi" sheetId="29" r:id="rId5"/>
  </sheets>
  <definedNames>
    <definedName name="_xlnm.Print_Area" localSheetId="3">'2. Betonski radovi'!$A$1:$G$26</definedName>
    <definedName name="Print_Area" localSheetId="3">'2. Betonski radovi'!$A$1:$F$26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7" l="1"/>
  <c r="F13" i="29"/>
  <c r="F38" i="6"/>
  <c r="F22" i="7"/>
  <c r="F21" i="7"/>
  <c r="F17" i="7"/>
  <c r="F10" i="7"/>
  <c r="F9" i="7"/>
  <c r="F8" i="7"/>
  <c r="F7" i="7"/>
  <c r="F22" i="6"/>
  <c r="F37" i="6"/>
  <c r="F24" i="6"/>
  <c r="F23" i="6"/>
  <c r="F21" i="6"/>
  <c r="F24" i="7"/>
  <c r="F12" i="29" l="1"/>
  <c r="F11" i="29"/>
  <c r="F10" i="29"/>
  <c r="F9" i="29"/>
  <c r="F32" i="6"/>
  <c r="F30" i="6"/>
  <c r="F36" i="6" l="1"/>
  <c r="F35" i="6"/>
  <c r="F5" i="29" l="1"/>
  <c r="F9" i="16" l="1"/>
  <c r="F28" i="6"/>
  <c r="F26" i="6"/>
  <c r="F18" i="6"/>
  <c r="F11" i="6"/>
  <c r="F8" i="6"/>
  <c r="F9" i="6"/>
  <c r="F15" i="7" l="1"/>
  <c r="F14" i="7"/>
  <c r="F16" i="6"/>
  <c r="F15" i="6"/>
  <c r="F14" i="6"/>
  <c r="F5" i="6"/>
  <c r="F7" i="16" l="1"/>
  <c r="F8" i="16"/>
  <c r="F10" i="16" l="1"/>
  <c r="F11" i="16" s="1"/>
  <c r="F12" i="16" s="1"/>
</calcChain>
</file>

<file path=xl/sharedStrings.xml><?xml version="1.0" encoding="utf-8"?>
<sst xmlns="http://schemas.openxmlformats.org/spreadsheetml/2006/main" count="183" uniqueCount="122">
  <si>
    <t>Investitor:</t>
  </si>
  <si>
    <t>Građevina:</t>
  </si>
  <si>
    <t>R. br.</t>
  </si>
  <si>
    <t>Opis stavke</t>
  </si>
  <si>
    <t>Jed. Mjera</t>
  </si>
  <si>
    <t>Količina</t>
  </si>
  <si>
    <t>6=(4*5)</t>
  </si>
  <si>
    <t>1.1.</t>
  </si>
  <si>
    <t>-</t>
  </si>
  <si>
    <t>kom</t>
  </si>
  <si>
    <t>1.2.</t>
  </si>
  <si>
    <t>1.3.</t>
  </si>
  <si>
    <t>m2</t>
  </si>
  <si>
    <t>1.4.</t>
  </si>
  <si>
    <t>1.5.</t>
  </si>
  <si>
    <t>m</t>
  </si>
  <si>
    <t>m3</t>
  </si>
  <si>
    <t>3.1.</t>
  </si>
  <si>
    <t>3.2.</t>
  </si>
  <si>
    <t>2.0.</t>
  </si>
  <si>
    <t>3.0.</t>
  </si>
  <si>
    <t>UKUPNO:</t>
  </si>
  <si>
    <t>PDV 25%:</t>
  </si>
  <si>
    <t xml:space="preserve">         Euro</t>
  </si>
  <si>
    <t>Ukupna cijena €</t>
  </si>
  <si>
    <t>Jedinična cijena €</t>
  </si>
  <si>
    <t>OPĆINA MRKOPALJ</t>
  </si>
  <si>
    <t>Stari kraj 3, Mrkopalj</t>
  </si>
  <si>
    <t xml:space="preserve">OIB48574138806 </t>
  </si>
  <si>
    <t>GORANSKA KUĆA</t>
  </si>
  <si>
    <t>Lokacija:</t>
  </si>
  <si>
    <t xml:space="preserve">k.č. 1155/42 k.o. Sunger </t>
  </si>
  <si>
    <t>2.1.</t>
  </si>
  <si>
    <t>2.2.</t>
  </si>
  <si>
    <t>1.0</t>
  </si>
  <si>
    <t>2.3.</t>
  </si>
  <si>
    <t>2.4.</t>
  </si>
  <si>
    <t>1.6.</t>
  </si>
  <si>
    <t>Jedinična cijena  €</t>
  </si>
  <si>
    <t>BETONSKI RADOVI</t>
  </si>
  <si>
    <t>cijene bez PDV-a</t>
  </si>
  <si>
    <t>Ovlašteni inženjer</t>
  </si>
  <si>
    <t>Milivoj Štajduhar ing.građ.</t>
  </si>
  <si>
    <t xml:space="preserve">   </t>
  </si>
  <si>
    <t xml:space="preserve">    </t>
  </si>
  <si>
    <t>1.8.</t>
  </si>
  <si>
    <t>1.9.</t>
  </si>
  <si>
    <t>T R O Š K O V N I K</t>
  </si>
  <si>
    <t>1.0. Zemljani radovi</t>
  </si>
  <si>
    <t>Nabava, doprema i ugradnja nasipnog materijala tampona  granulacije 0-63 mm u sloju debljine 30 cm i 0-31,5mm debljine 10cm u zbijenom stanju. Stavka uključuje pripremu tamponske površine do asfaltiranja (šlemanje) Obračun po m3 u zbijenom stanju</t>
  </si>
  <si>
    <t>tampon 0-31,5mm</t>
  </si>
  <si>
    <t>tampon 0-63mm</t>
  </si>
  <si>
    <t>Strojno ručni iskop u tlu C ktg za postavljanje cestovnih rubnjaka dimenzija 15/25 cm uključivo utovar i odvoz na trajnu deponiju.Obračun po m</t>
  </si>
  <si>
    <t>debljina 30-60mm h=0,50m</t>
  </si>
  <si>
    <t>geotekstil 150g</t>
  </si>
  <si>
    <t>Izrezivanje asfaltne površine na spoju sa starom asfaltnom površinom uključivo premazivanje spojeva bitumenom. Obračun po m</t>
  </si>
  <si>
    <t>Zemljani radovi ukupno:</t>
  </si>
  <si>
    <t>Ugradnja zemlje I klase iza rubnjaka parkirališne površine u sloju debljine do 20cm s niveliranjem po vidine. Obračun po m3</t>
  </si>
  <si>
    <t>Strojni iskop za reviziona i kontrolna okna te slivnika s utovarom i odvozom iskopanog materijala na trajnu deponiju. Obračun po m3</t>
  </si>
  <si>
    <t>2.0.  BETONSKI I AB RADOVI</t>
  </si>
  <si>
    <t>Nabava, doprema i ugradnja betonskih rubnjaka dim.15/25/100 cm i 10/20cm u sloj mršavog betona komplet sa fugiranjem spojnica cementnim mortom 1:2.. Obračun po m</t>
  </si>
  <si>
    <t>rubnjak 15/25/100cm</t>
  </si>
  <si>
    <t>rubnjak10/20/75cm</t>
  </si>
  <si>
    <t>Betonski i ab  radovi ukupno:</t>
  </si>
  <si>
    <t>ZEMLJANI RADOVI</t>
  </si>
  <si>
    <t>ASFALTERSKI RADOVI</t>
  </si>
  <si>
    <t xml:space="preserve">Asfalterski radovi ukupno: </t>
  </si>
  <si>
    <t>komplet</t>
  </si>
  <si>
    <t>a)</t>
  </si>
  <si>
    <t>b)</t>
  </si>
  <si>
    <t>c)</t>
  </si>
  <si>
    <t>d)</t>
  </si>
  <si>
    <t>Asfaltiranje habajućeg sloja asfalta AC 16 surf bit 50/70 AG 4 M4 d=6,0 cm. Rad obuhvaća nabavu materijala, prijevoz mješavine, prijevoz do mjesta ugradbe, ugradnju i uvaljivanje do potrebne zbijenosti te opremu isve ostalo potrebno za izvođenje radova. Stavka podrazumijeva premazivanje spojeva novog i starog asfalta bitumenskom emulzijom te svo potrebno premazivanje emulzijom. Obračun po m2</t>
  </si>
  <si>
    <t>Strojni iskop u tlu C ktg sa utovarom i odvozom na trajnu deponiju udaljenu do 5,0 km. Dubina iskopa 40 cm, uključivo niveliranje planuma u jednostrešnom padu. Iskop se vrši na mjestima lošeg temeljnog tla. Obračun po m3 u sraslom stanju</t>
  </si>
  <si>
    <t>1.10.</t>
  </si>
  <si>
    <t>1.11.</t>
  </si>
  <si>
    <t>Geodetski radovi na snimku postojećeg stanja građevinske parcele, uključivo iskolčenje međnih linija s geodetskim praćenjem za vrijeme izvođenja radova. Obračun po kompletu</t>
  </si>
  <si>
    <t>invalidsko mjesto žute boje</t>
  </si>
  <si>
    <t>puna linija bijele boje</t>
  </si>
  <si>
    <t>zaustavna puna linija 40cm</t>
  </si>
  <si>
    <t>cestovni znak stop komplet</t>
  </si>
  <si>
    <t>Nabava, doprema i ugradnja ljevano željezne rešetke za odvodnju površinskih voda na spoju s županijskom cestom 40t, konstrukcija rešetke od arm. Betona ili gotovih prefabriciranih elemenata (Aco elementi ili slične kvalitete) .Obračun po m uključivo svi potrebni iskopi</t>
  </si>
  <si>
    <t>Iscrtavanje parkirališnih mjesta bijelom vodootpornom bojom komplet s likovnom horizontalnom signalizacijom na asfaltnoj podlozi te dobava i postava cestovnog znaka uključivo zemljani radovi.Obračun po m2 i kom</t>
  </si>
  <si>
    <t>PARKIRALIŠTE,OBORINSKA ODVODNJA I OKOLIŠ-</t>
  </si>
  <si>
    <t>V faza -</t>
  </si>
  <si>
    <t>A) Goranska kuća V  faza Ukupno</t>
  </si>
  <si>
    <t>Goranska kuća V faza</t>
  </si>
  <si>
    <t xml:space="preserve">REKAPITULACIJA </t>
  </si>
  <si>
    <t>a</t>
  </si>
  <si>
    <t>b</t>
  </si>
  <si>
    <t>c</t>
  </si>
  <si>
    <t>iskop i odvoz materijala C ktg u zbijenom stanju</t>
  </si>
  <si>
    <t>d</t>
  </si>
  <si>
    <t>1.7.</t>
  </si>
  <si>
    <t>Dom konzalting d.o.o.</t>
  </si>
  <si>
    <t>Vrbovsko</t>
  </si>
  <si>
    <t>ovl.ing.Milivoj Štajduhar ing.građ.</t>
  </si>
  <si>
    <t xml:space="preserve"> svibanj 2026.</t>
  </si>
  <si>
    <t>Vrbovsko, svibanj 2026.</t>
  </si>
  <si>
    <t>GRAĐEVINSKI RADOVI</t>
  </si>
  <si>
    <t>debljina 200-400mm h=3,5m</t>
  </si>
  <si>
    <t>Strojni iskop upojnog bunara dim.2,0x2,0x4,5m s  utovarom i odvozom iskopanog matarijala na deponiju udaljenu do 5km  s dopremom i ugradnjom filterskih slojeva upojnog bunara granulacije kamena 200-400mm, 30-60mm kompletno s dobavom i ugradnjom geotekstila 300g. Dimenzija upojnog bunara 200x200x450cm. Obračun po m3</t>
  </si>
  <si>
    <t>Strojni iskop drenažnog rova širine 80cm dubine 2,5m s niveliranjem dna rova po smjeru i visini s utovarom i odvozom iskopanog materijala na općinsku deponiju u industrijskoj zoni Mrkopalj. Stavka uključuje nabavu, dopremu i ugradnju kamenog materijala granulacije 16/32mm u debljini sloja 30cm iznad tjemena drenažne cijevi te miješanog kamenog materijala granulacije 0-63mm čitavom visinom sloja s nabijanjem. Između dva sloja postavlja se geotektil 300g koji odvaja sistem drenaže od zemlje. Obračun po m3 i m2</t>
  </si>
  <si>
    <t>kameni materijal 0-63mm</t>
  </si>
  <si>
    <t>kameni materijal 16/32mm</t>
  </si>
  <si>
    <t>cijev DN110mm</t>
  </si>
  <si>
    <t>cijev DN 160mm</t>
  </si>
  <si>
    <t>drenažna cijev RDC 125mm</t>
  </si>
  <si>
    <t>Nabava, doprema i ugradnja odvodnih pvc ukc cijevi promjera DN110 i DN 160  te drenažnih RDC cijevi DN 125mm za odvodnju površinskih i krovnih voda komplet sa svim spojnim i privrsnim materijalom, uključivo pripasavanja na okna. Obračun po m</t>
  </si>
  <si>
    <t>beton</t>
  </si>
  <si>
    <t>oplata</t>
  </si>
  <si>
    <t>armatura</t>
  </si>
  <si>
    <t>ljevano željezni poklopac 5t</t>
  </si>
  <si>
    <t>kg</t>
  </si>
  <si>
    <t>Betoniranje stijenki d=20cm i ploče d=12cm upojnog bunara betonom kvalitete C 25/30, uključivo svu potebnu oplatu i armaturu Q 257 u dvije zone te poklopac lj. željezni 5 t. Dimenzije okna 3x3m,, temelji 40x60cm (armatura RA 4x12mm, vilice 8/30cm. Obračun  po m3, m2, kg i kom  Obračun po m2</t>
  </si>
  <si>
    <t>2.5.</t>
  </si>
  <si>
    <t>Betoniranje revizionih okana drenaže od rebrastih cijevi unutranjeg ID promjera 400mm ,dubine 3m, Cijevi se  ubetoniraju d=15cm s izradom oplate i armatura Q 188 u jednoj zoni, s ugradnjom  5 t ljevano željezni poklopac Dubina okna je 4m s taložnicom od 50cm. Stavka podrazumijeva pripasavanje dovodnih drenažnih  cijevi promjera 125mm.Dva reviziona okna ujedno će biti slivnici s ljevano željeznom rešetkom 40t, jer se nalaze na asfaltiranoj površini. Na tim slivnicima izvesti će se  prsten ab ploče na koji će se ugraditi rešetka.  Obračun po komadu</t>
  </si>
  <si>
    <t>slivnik 40t s lj.željeznom rešetkom</t>
  </si>
  <si>
    <t>slivnik 5t</t>
  </si>
  <si>
    <t>Betoniranje kontrolnog okna dim. svjetlog otvora 100x100, stijenke 20cm, uključivo ugradnja penjalica o nehrđajućeg čelika, uključivo oplata i armatura Q 335 u jednoj zoni, 5 t ljevano željezni poklopac Dubina okna je 4m s taložnicom od 50cm. Stavka podrazumijeva pripasavanje dovodnih cievi promjera 125mm. U  kontrolnom oknu pripremiti pripremu za ugradnju potopne pumpe(neće se sada ugrađivati).Obračun po komadu</t>
  </si>
  <si>
    <t>Dobava i ugradnja instalacionih rebrastih cijevi promjera 50mm komplet s slojem pijeska 0-4mm ispod i iznad cijevi uključivo traka uzemljenja FeZn 40x3mm.Instalacija se izvodi kao priprema za vanjsku rasvjetu i napajanje potopne pumpe u kontrolno okno. Obračun po m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</si>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</sst>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[Red]#,##0.00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theme="1"/>
      <name val="Myriad Pr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8" fillId="0" borderId="0"/>
  </cellStyleXfs>
  <cellXfs count="10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2" borderId="8" xfId="0" applyNumberFormat="1" applyFont="1" applyFill="1" applyBorder="1" applyAlignment="1">
      <alignment horizontal="center"/>
    </xf>
    <xf numFmtId="0" fontId="0" fillId="0" borderId="0" xfId="0" applyAlignment="1">
      <alignment vertical="top" wrapText="1"/>
    </xf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164" fontId="0" fillId="0" borderId="8" xfId="0" applyNumberFormat="1" applyBorder="1"/>
    <xf numFmtId="0" fontId="0" fillId="0" borderId="8" xfId="0" applyBorder="1" applyAlignment="1">
      <alignment vertical="top" wrapText="1"/>
    </xf>
    <xf numFmtId="0" fontId="0" fillId="0" borderId="8" xfId="0" applyBorder="1"/>
    <xf numFmtId="0" fontId="0" fillId="0" borderId="1" xfId="0" applyBorder="1" applyAlignment="1">
      <alignment horizontal="center"/>
    </xf>
    <xf numFmtId="0" fontId="0" fillId="0" borderId="2" xfId="0" applyBorder="1"/>
    <xf numFmtId="164" fontId="0" fillId="0" borderId="6" xfId="0" applyNumberFormat="1" applyBorder="1"/>
    <xf numFmtId="0" fontId="0" fillId="0" borderId="9" xfId="0" applyBorder="1" applyAlignment="1">
      <alignment horizontal="center"/>
    </xf>
    <xf numFmtId="164" fontId="0" fillId="0" borderId="9" xfId="0" applyNumberFormat="1" applyBorder="1"/>
    <xf numFmtId="164" fontId="1" fillId="0" borderId="6" xfId="0" applyNumberFormat="1" applyFont="1" applyBorder="1"/>
    <xf numFmtId="164" fontId="0" fillId="0" borderId="13" xfId="0" applyNumberFormat="1" applyBorder="1"/>
    <xf numFmtId="0" fontId="0" fillId="0" borderId="6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13" xfId="0" applyBorder="1" applyAlignment="1">
      <alignment horizontal="center"/>
    </xf>
    <xf numFmtId="164" fontId="0" fillId="0" borderId="3" xfId="0" applyNumberFormat="1" applyBorder="1"/>
    <xf numFmtId="0" fontId="0" fillId="0" borderId="14" xfId="0" applyBorder="1" applyAlignment="1">
      <alignment horizontal="center"/>
    </xf>
    <xf numFmtId="0" fontId="4" fillId="0" borderId="5" xfId="0" applyFont="1" applyBorder="1"/>
    <xf numFmtId="0" fontId="0" fillId="0" borderId="5" xfId="0" applyBorder="1"/>
    <xf numFmtId="164" fontId="0" fillId="0" borderId="15" xfId="0" applyNumberFormat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vertical="top" wrapText="1"/>
    </xf>
    <xf numFmtId="164" fontId="0" fillId="0" borderId="4" xfId="0" applyNumberFormat="1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vertical="top" wrapText="1"/>
    </xf>
    <xf numFmtId="164" fontId="0" fillId="0" borderId="5" xfId="0" applyNumberFormat="1" applyBorder="1"/>
    <xf numFmtId="0" fontId="0" fillId="0" borderId="4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8" xfId="0" applyBorder="1" applyAlignment="1">
      <alignment wrapText="1"/>
    </xf>
    <xf numFmtId="164" fontId="0" fillId="0" borderId="8" xfId="0" applyNumberFormat="1" applyBorder="1" applyAlignment="1">
      <alignment horizontal="right"/>
    </xf>
    <xf numFmtId="0" fontId="2" fillId="0" borderId="0" xfId="0" applyFont="1"/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vertical="top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horizontal="center"/>
    </xf>
    <xf numFmtId="164" fontId="0" fillId="0" borderId="2" xfId="0" applyNumberFormat="1" applyBorder="1"/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164" fontId="6" fillId="0" borderId="6" xfId="0" applyNumberFormat="1" applyFont="1" applyBorder="1" applyAlignment="1">
      <alignment horizontal="center"/>
    </xf>
    <xf numFmtId="0" fontId="0" fillId="0" borderId="4" xfId="0" applyBorder="1" applyAlignment="1">
      <alignment wrapText="1"/>
    </xf>
    <xf numFmtId="164" fontId="0" fillId="0" borderId="4" xfId="0" applyNumberFormat="1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164" fontId="1" fillId="0" borderId="8" xfId="0" applyNumberFormat="1" applyFont="1" applyBorder="1"/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1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164" fontId="1" fillId="0" borderId="17" xfId="0" applyNumberFormat="1" applyFont="1" applyBorder="1"/>
    <xf numFmtId="0" fontId="1" fillId="0" borderId="8" xfId="0" applyFont="1" applyBorder="1" applyAlignment="1">
      <alignment horizontal="left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/>
    </xf>
    <xf numFmtId="164" fontId="6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wrapText="1"/>
    </xf>
    <xf numFmtId="164" fontId="5" fillId="2" borderId="6" xfId="0" applyNumberFormat="1" applyFont="1" applyFill="1" applyBorder="1" applyAlignment="1">
      <alignment horizontal="center" wrapText="1"/>
    </xf>
    <xf numFmtId="164" fontId="6" fillId="2" borderId="4" xfId="0" applyNumberFormat="1" applyFont="1" applyFill="1" applyBorder="1" applyAlignment="1">
      <alignment horizontal="center" wrapText="1"/>
    </xf>
    <xf numFmtId="164" fontId="6" fillId="2" borderId="6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0" fontId="6" fillId="0" borderId="6" xfId="0" applyFont="1" applyBorder="1" applyAlignment="1">
      <alignment horizontal="left"/>
    </xf>
    <xf numFmtId="0" fontId="0" fillId="0" borderId="13" xfId="0" applyBorder="1" applyAlignment="1">
      <alignment horizontal="left"/>
    </xf>
    <xf numFmtId="0" fontId="1" fillId="0" borderId="6" xfId="0" applyFont="1" applyBorder="1" applyAlignment="1">
      <alignment horizontal="left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8" xfId="0" applyFont="1" applyBorder="1" applyAlignment="1">
      <alignment horizontal="left" vertical="top" wrapText="1"/>
    </xf>
  </cellXfs>
  <cellStyles count="6">
    <cellStyle name="Normal 10" xfId="4" xr:uid="{27C07906-F1F2-4745-BF97-BCFB17263561}"/>
    <cellStyle name="Normal 2" xfId="2" xr:uid="{85671CF6-B3C0-424D-B9FF-74C8DFD2499F}"/>
    <cellStyle name="Normal 2 2 3 2" xfId="1" xr:uid="{4C5A4F68-D417-408A-9193-AD087C9C2C5A}"/>
    <cellStyle name="Normal 4" xfId="3" xr:uid="{3CD3339D-1281-41C0-9632-21F328D5CF06}"/>
    <cellStyle name="Normalno" xfId="0" builtinId="0"/>
    <cellStyle name="Normalno 2" xfId="5" xr:uid="{03800F83-6D51-405C-A088-2E7242ED2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E0B70-5380-4ECE-B277-21A1A4E697D5}">
  <dimension ref="A3:I43"/>
  <sheetViews>
    <sheetView view="pageBreakPreview" topLeftCell="A4" zoomScale="140" zoomScaleNormal="100" zoomScaleSheetLayoutView="140" workbookViewId="0">
      <selection activeCell="B4" sqref="B4"/>
    </sheetView>
  </sheetViews>
  <sheetFormatPr defaultRowHeight="14.4"/>
  <cols>
    <col min="1" max="1" width="4" customWidth="1"/>
  </cols>
  <sheetData>
    <row r="3" spans="2:4">
      <c r="B3" s="2" t="s">
        <v>0</v>
      </c>
      <c r="C3" s="2" t="s">
        <v>26</v>
      </c>
      <c r="D3" s="2"/>
    </row>
    <row r="4" spans="2:4">
      <c r="C4" t="s">
        <v>27</v>
      </c>
    </row>
    <row r="5" spans="2:4">
      <c r="C5" t="s">
        <v>28</v>
      </c>
    </row>
    <row r="7" spans="2:4">
      <c r="B7" s="3" t="s">
        <v>1</v>
      </c>
      <c r="C7" t="s">
        <v>29</v>
      </c>
    </row>
    <row r="8" spans="2:4">
      <c r="B8" s="3"/>
      <c r="C8" t="s">
        <v>84</v>
      </c>
      <c r="D8" t="s">
        <v>83</v>
      </c>
    </row>
    <row r="10" spans="2:4">
      <c r="B10" s="2" t="s">
        <v>30</v>
      </c>
      <c r="C10" t="s">
        <v>31</v>
      </c>
    </row>
    <row r="21" spans="1:9" ht="21">
      <c r="B21" s="93" t="s">
        <v>47</v>
      </c>
      <c r="C21" s="93"/>
      <c r="D21" s="93"/>
      <c r="E21" s="93"/>
      <c r="F21" s="93"/>
      <c r="G21" s="93"/>
      <c r="H21" s="93"/>
      <c r="I21" s="93"/>
    </row>
    <row r="22" spans="1:9" ht="9" customHeight="1">
      <c r="B22" s="64"/>
      <c r="C22" s="64"/>
      <c r="D22" s="64"/>
      <c r="E22" s="64"/>
      <c r="F22" s="64"/>
      <c r="G22" s="64"/>
      <c r="H22" s="64"/>
      <c r="I22" s="64"/>
    </row>
    <row r="24" spans="1:9" ht="18">
      <c r="A24" t="s">
        <v>43</v>
      </c>
      <c r="C24" t="s">
        <v>44</v>
      </c>
      <c r="D24" s="43"/>
      <c r="E24" s="43"/>
      <c r="F24" s="43"/>
    </row>
    <row r="25" spans="1:9" ht="18">
      <c r="D25" s="43"/>
      <c r="E25" s="43"/>
      <c r="F25" s="43"/>
    </row>
    <row r="39" spans="2:7">
      <c r="G39" t="s">
        <v>94</v>
      </c>
    </row>
    <row r="40" spans="2:7">
      <c r="G40" t="s">
        <v>95</v>
      </c>
    </row>
    <row r="41" spans="2:7">
      <c r="G41" t="s">
        <v>96</v>
      </c>
    </row>
    <row r="43" spans="2:7">
      <c r="B43" t="s">
        <v>97</v>
      </c>
    </row>
  </sheetData>
  <mergeCells count="1">
    <mergeCell ref="B21:I21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E9DAA-C662-4903-9BD3-0CF6D69A1C03}">
  <dimension ref="A1:F18"/>
  <sheetViews>
    <sheetView view="pageBreakPreview" zoomScaleNormal="100" zoomScaleSheetLayoutView="100" workbookViewId="0">
      <selection activeCell="B17" sqref="B17"/>
    </sheetView>
  </sheetViews>
  <sheetFormatPr defaultRowHeight="14.4"/>
  <cols>
    <col min="1" max="1" width="6.21875" style="1" customWidth="1"/>
    <col min="2" max="2" width="44.21875" customWidth="1"/>
    <col min="5" max="5" width="6.21875" customWidth="1"/>
    <col min="6" max="6" width="12.44140625" style="11" customWidth="1"/>
  </cols>
  <sheetData>
    <row r="1" spans="1:6" ht="18">
      <c r="A1" s="40"/>
      <c r="B1" s="43" t="s">
        <v>99</v>
      </c>
    </row>
    <row r="2" spans="1:6">
      <c r="B2" s="2" t="s">
        <v>86</v>
      </c>
    </row>
    <row r="5" spans="1:6" ht="15.6">
      <c r="A5" s="28"/>
      <c r="B5" s="29" t="s">
        <v>87</v>
      </c>
      <c r="C5" s="30"/>
      <c r="D5" s="30"/>
      <c r="E5" s="30"/>
      <c r="F5" s="31" t="s">
        <v>23</v>
      </c>
    </row>
    <row r="6" spans="1:6">
      <c r="A6" s="17"/>
      <c r="B6" s="18"/>
      <c r="C6" s="18"/>
      <c r="D6" s="18"/>
      <c r="E6" s="18"/>
      <c r="F6" s="27"/>
    </row>
    <row r="7" spans="1:6">
      <c r="A7" s="13" t="s">
        <v>34</v>
      </c>
      <c r="B7" s="97" t="s">
        <v>64</v>
      </c>
      <c r="C7" s="98"/>
      <c r="D7" s="98"/>
      <c r="E7" s="99"/>
      <c r="F7" s="14">
        <f>'1. Zemljani radovi'!F38</f>
        <v>0</v>
      </c>
    </row>
    <row r="8" spans="1:6">
      <c r="A8" s="13" t="s">
        <v>19</v>
      </c>
      <c r="B8" s="97" t="s">
        <v>39</v>
      </c>
      <c r="C8" s="98"/>
      <c r="D8" s="98"/>
      <c r="E8" s="99"/>
      <c r="F8" s="14">
        <f>'2. Betonski radovi'!F26</f>
        <v>0</v>
      </c>
    </row>
    <row r="9" spans="1:6" ht="15" thickBot="1">
      <c r="A9" s="20" t="s">
        <v>20</v>
      </c>
      <c r="B9" s="67" t="s">
        <v>65</v>
      </c>
      <c r="C9" s="68"/>
      <c r="D9" s="68"/>
      <c r="E9" s="69"/>
      <c r="F9" s="21">
        <f>'3. Asfalterski radovi'!F13</f>
        <v>0</v>
      </c>
    </row>
    <row r="10" spans="1:6">
      <c r="A10" s="24"/>
      <c r="B10" s="94" t="s">
        <v>21</v>
      </c>
      <c r="C10" s="94"/>
      <c r="D10" s="94"/>
      <c r="E10" s="94"/>
      <c r="F10" s="19">
        <f>SUM(F7:F9)</f>
        <v>0</v>
      </c>
    </row>
    <row r="11" spans="1:6" ht="15" thickBot="1">
      <c r="A11" s="26"/>
      <c r="B11" s="95" t="s">
        <v>22</v>
      </c>
      <c r="C11" s="95"/>
      <c r="D11" s="95"/>
      <c r="E11" s="95"/>
      <c r="F11" s="23">
        <f>F10*25%</f>
        <v>0</v>
      </c>
    </row>
    <row r="12" spans="1:6">
      <c r="A12" s="25"/>
      <c r="B12" s="96" t="s">
        <v>85</v>
      </c>
      <c r="C12" s="96"/>
      <c r="D12" s="96"/>
      <c r="E12" s="96"/>
      <c r="F12" s="22">
        <f>SUM(F10:F11)</f>
        <v>0</v>
      </c>
    </row>
    <row r="14" spans="1:6">
      <c r="B14" t="s">
        <v>40</v>
      </c>
    </row>
    <row r="16" spans="1:6">
      <c r="B16" t="s">
        <v>41</v>
      </c>
    </row>
    <row r="17" spans="2:5">
      <c r="B17" t="s">
        <v>42</v>
      </c>
    </row>
    <row r="18" spans="2:5">
      <c r="B18" t="s">
        <v>98</v>
      </c>
      <c r="D18" s="2"/>
      <c r="E18" s="2"/>
    </row>
  </sheetData>
  <mergeCells count="5">
    <mergeCell ref="B10:E10"/>
    <mergeCell ref="B11:E11"/>
    <mergeCell ref="B12:E12"/>
    <mergeCell ref="B7:E7"/>
    <mergeCell ref="B8:E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171D9-C498-410E-A769-7F6AFFB710B5}">
  <dimension ref="A1:F38"/>
  <sheetViews>
    <sheetView view="pageBreakPreview" topLeftCell="A33" zoomScale="140" zoomScaleNormal="100" zoomScaleSheetLayoutView="140" workbookViewId="0">
      <selection activeCell="F39" sqref="F39"/>
    </sheetView>
  </sheetViews>
  <sheetFormatPr defaultRowHeight="14.4"/>
  <cols>
    <col min="1" max="1" width="5.44140625" style="4" customWidth="1"/>
    <col min="2" max="2" width="45.5546875" style="10" customWidth="1"/>
    <col min="3" max="3" width="7.5546875" style="1" customWidth="1"/>
    <col min="4" max="5" width="8.77734375" style="11"/>
    <col min="6" max="6" width="9.77734375" style="11" customWidth="1"/>
  </cols>
  <sheetData>
    <row r="1" spans="1:6">
      <c r="A1" s="78" t="s">
        <v>48</v>
      </c>
      <c r="B1" s="79"/>
      <c r="C1" s="79"/>
      <c r="D1" s="79"/>
      <c r="E1" s="79"/>
      <c r="F1" s="80"/>
    </row>
    <row r="2" spans="1:6">
      <c r="A2" s="81" t="s">
        <v>2</v>
      </c>
      <c r="B2" s="83" t="s">
        <v>3</v>
      </c>
      <c r="C2" s="85" t="s">
        <v>4</v>
      </c>
      <c r="D2" s="87" t="s">
        <v>5</v>
      </c>
      <c r="E2" s="89" t="s">
        <v>25</v>
      </c>
      <c r="F2" s="91" t="s">
        <v>24</v>
      </c>
    </row>
    <row r="3" spans="1:6">
      <c r="A3" s="82"/>
      <c r="B3" s="84"/>
      <c r="C3" s="86"/>
      <c r="D3" s="88"/>
      <c r="E3" s="90"/>
      <c r="F3" s="92"/>
    </row>
    <row r="4" spans="1:6">
      <c r="A4" s="5"/>
      <c r="B4" s="6"/>
      <c r="C4" s="7">
        <v>3</v>
      </c>
      <c r="D4" s="8">
        <v>4</v>
      </c>
      <c r="E4" s="9">
        <v>5</v>
      </c>
      <c r="F4" s="9" t="s">
        <v>6</v>
      </c>
    </row>
    <row r="5" spans="1:6" ht="76.95" customHeight="1">
      <c r="A5" s="33" t="s">
        <v>7</v>
      </c>
      <c r="B5" s="34" t="s">
        <v>73</v>
      </c>
      <c r="C5" s="39" t="s">
        <v>16</v>
      </c>
      <c r="D5" s="35">
        <v>160</v>
      </c>
      <c r="E5" s="35">
        <v>0</v>
      </c>
      <c r="F5" s="35">
        <f>D5*E5</f>
        <v>0</v>
      </c>
    </row>
    <row r="6" spans="1:6">
      <c r="A6" s="46"/>
      <c r="B6" s="47"/>
      <c r="C6" s="48"/>
      <c r="D6" s="49"/>
      <c r="E6" s="49"/>
      <c r="F6" s="49"/>
    </row>
    <row r="7" spans="1:6" ht="76.05" customHeight="1">
      <c r="A7" s="44" t="s">
        <v>10</v>
      </c>
      <c r="B7" s="45" t="s">
        <v>49</v>
      </c>
      <c r="C7" s="24"/>
      <c r="D7" s="19"/>
      <c r="E7" s="19"/>
      <c r="F7" s="19"/>
    </row>
    <row r="8" spans="1:6">
      <c r="A8" s="44" t="s">
        <v>8</v>
      </c>
      <c r="B8" s="45" t="s">
        <v>50</v>
      </c>
      <c r="C8" s="24" t="s">
        <v>16</v>
      </c>
      <c r="D8" s="19">
        <v>40</v>
      </c>
      <c r="E8" s="19">
        <v>0</v>
      </c>
      <c r="F8" s="19">
        <f>D8*E8</f>
        <v>0</v>
      </c>
    </row>
    <row r="9" spans="1:6">
      <c r="A9" s="44" t="s">
        <v>8</v>
      </c>
      <c r="B9" s="45" t="s">
        <v>51</v>
      </c>
      <c r="C9" s="24" t="s">
        <v>16</v>
      </c>
      <c r="D9" s="19">
        <v>120</v>
      </c>
      <c r="E9" s="19">
        <v>0</v>
      </c>
      <c r="F9" s="19">
        <f>D9*E9</f>
        <v>0</v>
      </c>
    </row>
    <row r="10" spans="1:6">
      <c r="A10" s="44"/>
      <c r="B10" s="45"/>
      <c r="C10" s="24"/>
      <c r="D10" s="19"/>
      <c r="E10" s="19"/>
      <c r="F10" s="19"/>
    </row>
    <row r="11" spans="1:6" ht="43.2">
      <c r="A11" s="12" t="s">
        <v>11</v>
      </c>
      <c r="B11" s="15" t="s">
        <v>52</v>
      </c>
      <c r="C11" s="13" t="s">
        <v>15</v>
      </c>
      <c r="D11" s="14">
        <v>78</v>
      </c>
      <c r="E11" s="14">
        <v>0</v>
      </c>
      <c r="F11" s="14">
        <f>D11*E11</f>
        <v>0</v>
      </c>
    </row>
    <row r="12" spans="1:6">
      <c r="A12" s="36"/>
      <c r="B12" s="37"/>
      <c r="C12" s="32"/>
      <c r="D12" s="38"/>
      <c r="E12" s="38"/>
      <c r="F12" s="38"/>
    </row>
    <row r="13" spans="1:6" ht="105" customHeight="1">
      <c r="A13" s="12" t="s">
        <v>13</v>
      </c>
      <c r="B13" s="15" t="s">
        <v>101</v>
      </c>
      <c r="C13" s="13"/>
      <c r="D13" s="14"/>
      <c r="E13" s="14"/>
      <c r="F13" s="14"/>
    </row>
    <row r="14" spans="1:6" ht="15.6" customHeight="1">
      <c r="A14" s="12" t="s">
        <v>8</v>
      </c>
      <c r="B14" s="15" t="s">
        <v>100</v>
      </c>
      <c r="C14" s="13" t="s">
        <v>16</v>
      </c>
      <c r="D14" s="14">
        <v>16</v>
      </c>
      <c r="E14" s="14">
        <v>0</v>
      </c>
      <c r="F14" s="14">
        <f>D14*E14</f>
        <v>0</v>
      </c>
    </row>
    <row r="15" spans="1:6" ht="15.6" customHeight="1">
      <c r="A15" s="12" t="s">
        <v>8</v>
      </c>
      <c r="B15" s="15" t="s">
        <v>53</v>
      </c>
      <c r="C15" s="13" t="s">
        <v>16</v>
      </c>
      <c r="D15" s="14">
        <v>6</v>
      </c>
      <c r="E15" s="14">
        <v>0</v>
      </c>
      <c r="F15" s="14">
        <f>D15*E15</f>
        <v>0</v>
      </c>
    </row>
    <row r="16" spans="1:6" ht="14.55" customHeight="1">
      <c r="A16" s="12" t="s">
        <v>8</v>
      </c>
      <c r="B16" s="15" t="s">
        <v>54</v>
      </c>
      <c r="C16" s="13" t="s">
        <v>12</v>
      </c>
      <c r="D16" s="14">
        <v>42</v>
      </c>
      <c r="E16" s="14">
        <v>0</v>
      </c>
      <c r="F16" s="14">
        <f>D16*E16</f>
        <v>0</v>
      </c>
    </row>
    <row r="17" spans="1:6">
      <c r="A17" s="36"/>
      <c r="B17" s="37"/>
      <c r="C17" s="32"/>
      <c r="D17" s="38"/>
      <c r="E17" s="38"/>
      <c r="F17" s="38"/>
    </row>
    <row r="18" spans="1:6" ht="45" customHeight="1">
      <c r="A18" s="33" t="s">
        <v>14</v>
      </c>
      <c r="B18" s="34" t="s">
        <v>55</v>
      </c>
      <c r="C18" s="39" t="s">
        <v>15</v>
      </c>
      <c r="D18" s="35">
        <v>14</v>
      </c>
      <c r="E18" s="35">
        <v>0</v>
      </c>
      <c r="F18" s="35">
        <f>D18*E18</f>
        <v>0</v>
      </c>
    </row>
    <row r="19" spans="1:6" s="16" customFormat="1" ht="13.95" customHeight="1">
      <c r="A19" s="12"/>
      <c r="B19" s="15"/>
      <c r="C19" s="13"/>
      <c r="D19" s="14"/>
      <c r="E19" s="14"/>
      <c r="F19" s="14"/>
    </row>
    <row r="20" spans="1:6" s="16" customFormat="1" ht="165" customHeight="1">
      <c r="A20" s="12" t="s">
        <v>37</v>
      </c>
      <c r="B20" s="15" t="s">
        <v>102</v>
      </c>
      <c r="C20" s="13"/>
      <c r="D20" s="14"/>
      <c r="E20" s="14"/>
      <c r="F20" s="14"/>
    </row>
    <row r="21" spans="1:6" s="16" customFormat="1" ht="13.95" customHeight="1">
      <c r="A21" s="12" t="s">
        <v>88</v>
      </c>
      <c r="B21" s="15" t="s">
        <v>91</v>
      </c>
      <c r="C21" s="13" t="s">
        <v>16</v>
      </c>
      <c r="D21" s="14">
        <v>250</v>
      </c>
      <c r="E21" s="14">
        <v>0</v>
      </c>
      <c r="F21" s="14">
        <f>D21*E21</f>
        <v>0</v>
      </c>
    </row>
    <row r="22" spans="1:6" s="16" customFormat="1" ht="13.95" customHeight="1">
      <c r="A22" s="12" t="s">
        <v>89</v>
      </c>
      <c r="B22" s="15" t="s">
        <v>104</v>
      </c>
      <c r="C22" s="13" t="s">
        <v>16</v>
      </c>
      <c r="D22" s="14">
        <v>42</v>
      </c>
      <c r="E22" s="14">
        <v>0</v>
      </c>
      <c r="F22" s="14">
        <f>D22*E22</f>
        <v>0</v>
      </c>
    </row>
    <row r="23" spans="1:6" s="16" customFormat="1" ht="13.95" customHeight="1">
      <c r="A23" s="12" t="s">
        <v>90</v>
      </c>
      <c r="B23" s="15" t="s">
        <v>103</v>
      </c>
      <c r="C23" s="13" t="s">
        <v>16</v>
      </c>
      <c r="D23" s="14">
        <v>208</v>
      </c>
      <c r="E23" s="14">
        <v>0</v>
      </c>
      <c r="F23" s="14">
        <f>D23*E23</f>
        <v>0</v>
      </c>
    </row>
    <row r="24" spans="1:6" s="16" customFormat="1" ht="13.95" customHeight="1">
      <c r="A24" s="12" t="s">
        <v>92</v>
      </c>
      <c r="B24" s="15" t="s">
        <v>54</v>
      </c>
      <c r="C24" s="13" t="s">
        <v>12</v>
      </c>
      <c r="D24" s="14">
        <v>360</v>
      </c>
      <c r="E24" s="14">
        <v>0</v>
      </c>
      <c r="F24" s="14">
        <f>D24*E24</f>
        <v>0</v>
      </c>
    </row>
    <row r="25" spans="1:6" s="16" customFormat="1" ht="15" customHeight="1">
      <c r="A25" s="12"/>
      <c r="B25" s="15"/>
      <c r="C25" s="13"/>
      <c r="D25" s="14"/>
      <c r="E25" s="14"/>
      <c r="F25" s="14"/>
    </row>
    <row r="26" spans="1:6" s="16" customFormat="1" ht="49.5" customHeight="1">
      <c r="A26" s="12" t="s">
        <v>93</v>
      </c>
      <c r="B26" s="15" t="s">
        <v>57</v>
      </c>
      <c r="C26" s="13" t="s">
        <v>16</v>
      </c>
      <c r="D26" s="14">
        <v>18</v>
      </c>
      <c r="E26" s="14">
        <v>0</v>
      </c>
      <c r="F26" s="14">
        <f>D26*E26</f>
        <v>0</v>
      </c>
    </row>
    <row r="27" spans="1:6" s="16" customFormat="1" ht="15" customHeight="1">
      <c r="A27" s="12"/>
      <c r="B27" s="15"/>
      <c r="C27" s="13"/>
      <c r="D27" s="14"/>
      <c r="E27" s="14"/>
      <c r="F27" s="14"/>
    </row>
    <row r="28" spans="1:6" s="16" customFormat="1" ht="46.05" customHeight="1">
      <c r="A28" s="12" t="s">
        <v>45</v>
      </c>
      <c r="B28" s="15" t="s">
        <v>58</v>
      </c>
      <c r="C28" s="13" t="s">
        <v>16</v>
      </c>
      <c r="D28" s="14">
        <v>12</v>
      </c>
      <c r="E28" s="14">
        <v>0</v>
      </c>
      <c r="F28" s="14">
        <f>D28*E28</f>
        <v>0</v>
      </c>
    </row>
    <row r="29" spans="1:6" s="16" customFormat="1" ht="14.55" customHeight="1">
      <c r="A29" s="12"/>
      <c r="B29" s="15"/>
      <c r="C29" s="13"/>
      <c r="D29" s="14"/>
      <c r="E29" s="14"/>
      <c r="F29" s="14"/>
    </row>
    <row r="30" spans="1:6" s="16" customFormat="1" ht="87" customHeight="1">
      <c r="A30" s="12" t="s">
        <v>46</v>
      </c>
      <c r="B30" s="15" t="s">
        <v>120</v>
      </c>
      <c r="C30" s="13" t="s">
        <v>15</v>
      </c>
      <c r="D30" s="14">
        <v>120</v>
      </c>
      <c r="E30" s="14">
        <v>0</v>
      </c>
      <c r="F30" s="14">
        <f>D30*E30</f>
        <v>0</v>
      </c>
    </row>
    <row r="31" spans="1:6" s="16" customFormat="1" ht="13.05" customHeight="1">
      <c r="A31" s="12"/>
      <c r="B31" s="15"/>
      <c r="C31" s="13"/>
      <c r="D31" s="14"/>
      <c r="E31" s="14"/>
      <c r="F31" s="14"/>
    </row>
    <row r="32" spans="1:6" s="16" customFormat="1" ht="61.5" customHeight="1">
      <c r="A32" s="12" t="s">
        <v>74</v>
      </c>
      <c r="B32" s="15" t="s">
        <v>76</v>
      </c>
      <c r="C32" s="13" t="s">
        <v>67</v>
      </c>
      <c r="D32" s="14">
        <v>1</v>
      </c>
      <c r="E32" s="14">
        <v>0</v>
      </c>
      <c r="F32" s="14">
        <f>D32*E32</f>
        <v>0</v>
      </c>
    </row>
    <row r="33" spans="1:6" s="16" customFormat="1" ht="13.95" customHeight="1">
      <c r="A33" s="12"/>
      <c r="B33" s="15"/>
      <c r="C33" s="13"/>
      <c r="D33" s="14"/>
      <c r="E33" s="14"/>
      <c r="F33" s="14"/>
    </row>
    <row r="34" spans="1:6" s="16" customFormat="1" ht="72">
      <c r="A34" s="12" t="s">
        <v>75</v>
      </c>
      <c r="B34" s="15" t="s">
        <v>108</v>
      </c>
      <c r="C34" s="13"/>
      <c r="D34" s="14"/>
      <c r="E34" s="14"/>
      <c r="F34" s="14"/>
    </row>
    <row r="35" spans="1:6">
      <c r="A35" s="12" t="s">
        <v>68</v>
      </c>
      <c r="B35" s="15" t="s">
        <v>105</v>
      </c>
      <c r="C35" s="13" t="s">
        <v>15</v>
      </c>
      <c r="D35" s="14">
        <v>32</v>
      </c>
      <c r="E35" s="14">
        <v>0</v>
      </c>
      <c r="F35" s="14">
        <f>D35*E35</f>
        <v>0</v>
      </c>
    </row>
    <row r="36" spans="1:6">
      <c r="A36" s="12" t="s">
        <v>69</v>
      </c>
      <c r="B36" s="15" t="s">
        <v>106</v>
      </c>
      <c r="C36" s="13" t="s">
        <v>15</v>
      </c>
      <c r="D36" s="14">
        <v>12</v>
      </c>
      <c r="E36" s="14">
        <v>0</v>
      </c>
      <c r="F36" s="14">
        <f>D36*E36</f>
        <v>0</v>
      </c>
    </row>
    <row r="37" spans="1:6">
      <c r="A37" s="12" t="s">
        <v>70</v>
      </c>
      <c r="B37" s="15" t="s">
        <v>107</v>
      </c>
      <c r="C37" s="13" t="s">
        <v>15</v>
      </c>
      <c r="D37" s="14">
        <v>110</v>
      </c>
      <c r="E37" s="14">
        <v>0</v>
      </c>
      <c r="F37" s="14">
        <f>D37*E37</f>
        <v>0</v>
      </c>
    </row>
    <row r="38" spans="1:6">
      <c r="A38" s="65" t="s">
        <v>34</v>
      </c>
      <c r="B38" s="100" t="s">
        <v>56</v>
      </c>
      <c r="C38" s="100"/>
      <c r="D38" s="100"/>
      <c r="E38" s="100"/>
      <c r="F38" s="66">
        <f>SUM(F5:F37)</f>
        <v>0</v>
      </c>
    </row>
  </sheetData>
  <mergeCells count="8">
    <mergeCell ref="B38:E38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A3BAD-AED8-45AE-B7BA-AD3C53619B29}">
  <dimension ref="A1:DJ26"/>
  <sheetViews>
    <sheetView tabSelected="1" view="pageBreakPreview" zoomScaleNormal="100" zoomScaleSheetLayoutView="100" workbookViewId="0">
      <selection sqref="A1:F1"/>
    </sheetView>
  </sheetViews>
  <sheetFormatPr defaultRowHeight="14.4"/>
  <cols>
    <col min="1" max="1" width="5.77734375" style="4" customWidth="1"/>
    <col min="2" max="2" width="44.21875" style="10" customWidth="1"/>
    <col min="3" max="3" width="8.77734375" style="1"/>
    <col min="4" max="5" width="9" style="11" bestFit="1" customWidth="1"/>
    <col min="6" max="6" width="10.77734375" style="11" bestFit="1" customWidth="1"/>
  </cols>
  <sheetData>
    <row r="1" spans="1:114">
      <c r="A1" s="78" t="s">
        <v>59</v>
      </c>
      <c r="B1" s="79"/>
      <c r="C1" s="79"/>
      <c r="D1" s="79"/>
      <c r="E1" s="79"/>
      <c r="F1" s="80"/>
    </row>
    <row r="2" spans="1:114">
      <c r="A2" s="81" t="s">
        <v>2</v>
      </c>
      <c r="B2" s="83" t="s">
        <v>3</v>
      </c>
      <c r="C2" s="85" t="s">
        <v>4</v>
      </c>
      <c r="D2" s="87" t="s">
        <v>5</v>
      </c>
      <c r="E2" s="89" t="s">
        <v>25</v>
      </c>
      <c r="F2" s="91" t="s">
        <v>24</v>
      </c>
    </row>
    <row r="3" spans="1:114">
      <c r="A3" s="82"/>
      <c r="B3" s="84"/>
      <c r="C3" s="86"/>
      <c r="D3" s="88"/>
      <c r="E3" s="90"/>
      <c r="F3" s="92"/>
    </row>
    <row r="4" spans="1:114">
      <c r="A4" s="5">
        <v>1</v>
      </c>
      <c r="B4" s="6"/>
      <c r="C4" s="7">
        <v>3</v>
      </c>
      <c r="D4" s="8">
        <v>4</v>
      </c>
      <c r="E4" s="9">
        <v>5</v>
      </c>
      <c r="F4" s="9" t="s">
        <v>6</v>
      </c>
    </row>
    <row r="5" spans="1:114" ht="100.8">
      <c r="A5" s="50" t="s">
        <v>32</v>
      </c>
      <c r="B5" s="51" t="s">
        <v>114</v>
      </c>
      <c r="C5" s="52"/>
      <c r="D5" s="53"/>
      <c r="E5" s="54"/>
      <c r="F5" s="54"/>
    </row>
    <row r="6" spans="1:114">
      <c r="A6" s="57"/>
      <c r="B6" s="58"/>
      <c r="C6" s="59"/>
      <c r="D6" s="60"/>
      <c r="E6" s="61"/>
      <c r="F6" s="61"/>
    </row>
    <row r="7" spans="1:114">
      <c r="A7" s="57" t="s">
        <v>88</v>
      </c>
      <c r="B7" s="58" t="s">
        <v>109</v>
      </c>
      <c r="C7" s="59" t="s">
        <v>16</v>
      </c>
      <c r="D7" s="60">
        <v>6.5</v>
      </c>
      <c r="E7" s="61">
        <v>0</v>
      </c>
      <c r="F7" s="61">
        <f>D7*E7</f>
        <v>0</v>
      </c>
    </row>
    <row r="8" spans="1:114">
      <c r="A8" s="57" t="s">
        <v>89</v>
      </c>
      <c r="B8" s="58" t="s">
        <v>110</v>
      </c>
      <c r="C8" s="59" t="s">
        <v>12</v>
      </c>
      <c r="D8" s="60">
        <v>29</v>
      </c>
      <c r="E8" s="61">
        <v>0</v>
      </c>
      <c r="F8" s="61">
        <f>D8*E8</f>
        <v>0</v>
      </c>
    </row>
    <row r="9" spans="1:114">
      <c r="A9" s="57" t="s">
        <v>90</v>
      </c>
      <c r="B9" s="58" t="s">
        <v>111</v>
      </c>
      <c r="C9" s="59" t="s">
        <v>113</v>
      </c>
      <c r="D9" s="60">
        <v>188</v>
      </c>
      <c r="E9" s="61">
        <v>0</v>
      </c>
      <c r="F9" s="61">
        <f>D9*E9</f>
        <v>0</v>
      </c>
    </row>
    <row r="10" spans="1:114">
      <c r="A10" s="57" t="s">
        <v>92</v>
      </c>
      <c r="B10" s="58" t="s">
        <v>112</v>
      </c>
      <c r="C10" s="59" t="s">
        <v>9</v>
      </c>
      <c r="D10" s="60">
        <v>1</v>
      </c>
      <c r="E10" s="61">
        <v>0</v>
      </c>
      <c r="F10" s="61">
        <f>D10*E10</f>
        <v>0</v>
      </c>
    </row>
    <row r="11" spans="1:114">
      <c r="A11" s="57"/>
      <c r="B11" s="58"/>
      <c r="C11" s="59"/>
      <c r="D11" s="60"/>
      <c r="E11" s="61"/>
      <c r="F11" s="61"/>
    </row>
    <row r="12" spans="1:114" ht="57.6">
      <c r="A12" s="57" t="s">
        <v>33</v>
      </c>
      <c r="B12" s="58" t="s">
        <v>60</v>
      </c>
      <c r="C12" s="59"/>
      <c r="D12" s="60"/>
      <c r="E12" s="61"/>
      <c r="F12" s="61"/>
    </row>
    <row r="13" spans="1:114">
      <c r="A13" s="57"/>
      <c r="B13" s="58"/>
      <c r="C13" s="59"/>
      <c r="D13" s="60"/>
      <c r="E13" s="61"/>
      <c r="F13" s="61"/>
    </row>
    <row r="14" spans="1:114">
      <c r="A14" s="50" t="s">
        <v>8</v>
      </c>
      <c r="B14" s="51" t="s">
        <v>61</v>
      </c>
      <c r="C14" s="52" t="s">
        <v>15</v>
      </c>
      <c r="D14" s="53">
        <v>78</v>
      </c>
      <c r="E14" s="54">
        <v>0</v>
      </c>
      <c r="F14" s="54">
        <f>D14*E14</f>
        <v>0</v>
      </c>
    </row>
    <row r="15" spans="1:114">
      <c r="A15" s="50" t="s">
        <v>8</v>
      </c>
      <c r="B15" s="51" t="s">
        <v>62</v>
      </c>
      <c r="C15" s="52" t="s">
        <v>15</v>
      </c>
      <c r="D15" s="53">
        <v>14</v>
      </c>
      <c r="E15" s="54">
        <v>0</v>
      </c>
      <c r="F15" s="54">
        <f>D15*E15</f>
        <v>0</v>
      </c>
    </row>
    <row r="16" spans="1:114" s="18" customFormat="1">
      <c r="A16" s="55"/>
      <c r="B16" s="51"/>
      <c r="C16" s="56"/>
      <c r="D16" s="53"/>
      <c r="E16" s="53"/>
      <c r="F16" s="53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</row>
    <row r="17" spans="1:6" ht="129.6">
      <c r="A17" s="12" t="s">
        <v>35</v>
      </c>
      <c r="B17" s="15" t="s">
        <v>119</v>
      </c>
      <c r="C17" s="13" t="s">
        <v>9</v>
      </c>
      <c r="D17" s="14">
        <v>1</v>
      </c>
      <c r="E17" s="14">
        <v>0</v>
      </c>
      <c r="F17" s="14">
        <f>D17*E17</f>
        <v>0</v>
      </c>
    </row>
    <row r="18" spans="1:6">
      <c r="A18" s="12"/>
      <c r="B18" s="15"/>
      <c r="C18" s="13"/>
      <c r="D18" s="14"/>
      <c r="E18" s="14"/>
      <c r="F18" s="14"/>
    </row>
    <row r="19" spans="1:6" ht="181.5" customHeight="1">
      <c r="A19" s="12" t="s">
        <v>36</v>
      </c>
      <c r="B19" s="15" t="s">
        <v>116</v>
      </c>
      <c r="C19" s="13"/>
      <c r="D19" s="14"/>
      <c r="E19" s="14"/>
      <c r="F19" s="14"/>
    </row>
    <row r="20" spans="1:6" ht="14.55" customHeight="1">
      <c r="A20" s="12"/>
      <c r="B20" s="15"/>
      <c r="C20" s="13"/>
      <c r="D20" s="14"/>
      <c r="E20" s="14"/>
      <c r="F20" s="14"/>
    </row>
    <row r="21" spans="1:6" ht="14.55" customHeight="1">
      <c r="A21" s="12" t="s">
        <v>88</v>
      </c>
      <c r="B21" s="15" t="s">
        <v>117</v>
      </c>
      <c r="C21" s="13" t="s">
        <v>9</v>
      </c>
      <c r="D21" s="14">
        <v>2</v>
      </c>
      <c r="E21" s="14">
        <v>0</v>
      </c>
      <c r="F21" s="14">
        <f>D21*E21</f>
        <v>0</v>
      </c>
    </row>
    <row r="22" spans="1:6" ht="14.55" customHeight="1">
      <c r="A22" s="12" t="s">
        <v>89</v>
      </c>
      <c r="B22" s="15" t="s">
        <v>118</v>
      </c>
      <c r="C22" s="13" t="s">
        <v>9</v>
      </c>
      <c r="D22" s="14">
        <v>2</v>
      </c>
      <c r="E22" s="14">
        <v>0</v>
      </c>
      <c r="F22" s="14">
        <f>D22*E22</f>
        <v>0</v>
      </c>
    </row>
    <row r="23" spans="1:6" s="16" customFormat="1">
      <c r="A23" s="12"/>
      <c r="B23" s="15"/>
      <c r="C23" s="13"/>
      <c r="D23" s="14"/>
      <c r="E23" s="14"/>
      <c r="F23" s="14"/>
    </row>
    <row r="24" spans="1:6" s="16" customFormat="1" ht="88.5" customHeight="1">
      <c r="A24" s="12" t="s">
        <v>115</v>
      </c>
      <c r="B24" s="15" t="s">
        <v>81</v>
      </c>
      <c r="C24" s="13" t="s">
        <v>15</v>
      </c>
      <c r="D24" s="14">
        <v>6</v>
      </c>
      <c r="E24" s="14">
        <v>0</v>
      </c>
      <c r="F24" s="14">
        <f>D24*E24</f>
        <v>0</v>
      </c>
    </row>
    <row r="25" spans="1:6" s="16" customFormat="1" ht="13.5" customHeight="1">
      <c r="A25" s="12"/>
      <c r="B25" s="15"/>
      <c r="C25" s="13"/>
      <c r="D25" s="14"/>
      <c r="E25" s="14"/>
      <c r="F25" s="14"/>
    </row>
    <row r="26" spans="1:6" s="16" customFormat="1">
      <c r="A26" s="65" t="s">
        <v>19</v>
      </c>
      <c r="B26" s="77" t="s">
        <v>63</v>
      </c>
      <c r="C26" s="77"/>
      <c r="D26" s="77"/>
      <c r="E26" s="77"/>
      <c r="F26" s="66">
        <f>SUM(F7:F25)</f>
        <v>0</v>
      </c>
    </row>
  </sheetData>
  <mergeCells count="8">
    <mergeCell ref="B26:E26"/>
    <mergeCell ref="A1:F1"/>
    <mergeCell ref="A2:A3"/>
    <mergeCell ref="B2:B3"/>
    <mergeCell ref="C2:C3"/>
    <mergeCell ref="D2:D3"/>
    <mergeCell ref="E2:E3"/>
    <mergeCell ref="F2:F3"/>
  </mergeCells>
  <pageMargins left="0.7" right="0.7" top="0.75" bottom="0.75" header="0.3" footer="0.3"/>
  <pageSetup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56F3-9D5F-4415-9C8B-AD6D59C93CD6}">
  <dimension ref="A1:F13"/>
  <sheetViews>
    <sheetView topLeftCell="A6" zoomScale="110" zoomScaleNormal="110" workbookViewId="0">
      <selection activeCell="F14" sqref="F14"/>
    </sheetView>
  </sheetViews>
  <sheetFormatPr defaultRowHeight="14.4"/>
  <cols>
    <col min="2" max="2" width="35.109375" customWidth="1"/>
    <col min="5" max="5" width="7.77734375" customWidth="1"/>
    <col min="6" max="6" width="9.6640625" customWidth="1"/>
  </cols>
  <sheetData>
    <row r="1" spans="1:6">
      <c r="A1" s="72" t="s">
        <v>20</v>
      </c>
      <c r="B1" s="70" t="s">
        <v>65</v>
      </c>
      <c r="C1" s="70"/>
      <c r="D1" s="70"/>
      <c r="E1" s="70"/>
      <c r="F1" s="71"/>
    </row>
    <row r="2" spans="1:6">
      <c r="A2" s="81" t="s">
        <v>2</v>
      </c>
      <c r="B2" s="83" t="s">
        <v>3</v>
      </c>
      <c r="C2" s="85" t="s">
        <v>4</v>
      </c>
      <c r="D2" s="87" t="s">
        <v>5</v>
      </c>
      <c r="E2" s="89" t="s">
        <v>38</v>
      </c>
      <c r="F2" s="91" t="s">
        <v>24</v>
      </c>
    </row>
    <row r="3" spans="1:6">
      <c r="A3" s="82"/>
      <c r="B3" s="84"/>
      <c r="C3" s="86"/>
      <c r="D3" s="88"/>
      <c r="E3" s="90"/>
      <c r="F3" s="92"/>
    </row>
    <row r="4" spans="1:6">
      <c r="A4" s="5">
        <v>1</v>
      </c>
      <c r="B4" s="6"/>
      <c r="C4" s="7">
        <v>3</v>
      </c>
      <c r="D4" s="8">
        <v>4</v>
      </c>
      <c r="E4" s="9">
        <v>5</v>
      </c>
      <c r="F4" s="9" t="s">
        <v>6</v>
      </c>
    </row>
    <row r="5" spans="1:6" ht="166.5" customHeight="1">
      <c r="A5" s="33" t="s">
        <v>17</v>
      </c>
      <c r="B5" s="62" t="s">
        <v>72</v>
      </c>
      <c r="C5" s="39" t="s">
        <v>12</v>
      </c>
      <c r="D5" s="63">
        <v>450</v>
      </c>
      <c r="E5" s="63">
        <v>0</v>
      </c>
      <c r="F5" s="63">
        <f>D5*E5</f>
        <v>0</v>
      </c>
    </row>
    <row r="6" spans="1:6" s="16" customFormat="1" ht="15" customHeight="1">
      <c r="A6" s="12"/>
      <c r="B6" s="41"/>
      <c r="C6" s="13"/>
      <c r="D6" s="42"/>
      <c r="E6" s="42"/>
      <c r="F6" s="42"/>
    </row>
    <row r="7" spans="1:6" s="16" customFormat="1" ht="91.95" customHeight="1">
      <c r="A7" s="12" t="s">
        <v>18</v>
      </c>
      <c r="B7" s="41" t="s">
        <v>82</v>
      </c>
      <c r="C7" s="13"/>
      <c r="D7" s="42"/>
      <c r="E7" s="42"/>
      <c r="F7" s="42"/>
    </row>
    <row r="8" spans="1:6" s="16" customFormat="1" ht="15.45" customHeight="1">
      <c r="A8" s="12"/>
      <c r="B8" s="41"/>
      <c r="C8" s="13"/>
      <c r="D8" s="42"/>
      <c r="E8" s="42"/>
      <c r="F8" s="42"/>
    </row>
    <row r="9" spans="1:6" s="16" customFormat="1" ht="15.45" customHeight="1">
      <c r="A9" s="12" t="s">
        <v>68</v>
      </c>
      <c r="B9" s="41" t="s">
        <v>78</v>
      </c>
      <c r="C9" s="13" t="s">
        <v>15</v>
      </c>
      <c r="D9" s="42">
        <v>72</v>
      </c>
      <c r="E9" s="42">
        <v>0</v>
      </c>
      <c r="F9" s="42">
        <f>D9*E9</f>
        <v>0</v>
      </c>
    </row>
    <row r="10" spans="1:6" s="16" customFormat="1" ht="15.45" customHeight="1">
      <c r="A10" s="12" t="s">
        <v>69</v>
      </c>
      <c r="B10" s="41" t="s">
        <v>77</v>
      </c>
      <c r="C10" s="13" t="s">
        <v>9</v>
      </c>
      <c r="D10" s="42">
        <v>1</v>
      </c>
      <c r="E10" s="42">
        <v>0</v>
      </c>
      <c r="F10" s="42">
        <f>D10*E10</f>
        <v>0</v>
      </c>
    </row>
    <row r="11" spans="1:6" s="16" customFormat="1" ht="15.45" customHeight="1">
      <c r="A11" s="12" t="s">
        <v>70</v>
      </c>
      <c r="B11" s="41" t="s">
        <v>79</v>
      </c>
      <c r="C11" s="13" t="s">
        <v>15</v>
      </c>
      <c r="D11" s="42">
        <v>5</v>
      </c>
      <c r="E11" s="42">
        <v>0</v>
      </c>
      <c r="F11" s="42">
        <f>D11*E11</f>
        <v>0</v>
      </c>
    </row>
    <row r="12" spans="1:6" s="16" customFormat="1" ht="15" customHeight="1">
      <c r="A12" s="12" t="s">
        <v>71</v>
      </c>
      <c r="B12" s="41" t="s">
        <v>80</v>
      </c>
      <c r="C12" s="13" t="s">
        <v>9</v>
      </c>
      <c r="D12" s="42">
        <v>1</v>
      </c>
      <c r="E12" s="42">
        <v>0</v>
      </c>
      <c r="F12" s="42">
        <f>D12*E12</f>
        <v>0</v>
      </c>
    </row>
    <row r="13" spans="1:6">
      <c r="A13" s="73" t="s">
        <v>121</v>
      </c>
      <c r="B13" s="74" t="s">
        <v>66</v>
      </c>
      <c r="C13" s="75"/>
      <c r="D13" s="75"/>
      <c r="E13" s="75"/>
      <c r="F13" s="76">
        <f>SUM(F5:F12)</f>
        <v>0</v>
      </c>
    </row>
  </sheetData>
  <mergeCells count="6">
    <mergeCell ref="F2:F3"/>
    <mergeCell ref="A2:A3"/>
    <mergeCell ref="B2:B3"/>
    <mergeCell ref="C2:C3"/>
    <mergeCell ref="D2:D3"/>
    <mergeCell ref="E2:E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5</vt:i4>
      </vt:variant>
      <vt:variant>
        <vt:lpstr>Imenovani rasponi</vt:lpstr>
      </vt:variant>
      <vt:variant>
        <vt:i4>2</vt:i4>
      </vt:variant>
    </vt:vector>
  </HeadingPairs>
  <TitlesOfParts>
    <vt:vector size="7" baseType="lpstr">
      <vt:lpstr>Goranska kuća V faza</vt:lpstr>
      <vt:lpstr>Rekapitulacija </vt:lpstr>
      <vt:lpstr>1. Zemljani radovi</vt:lpstr>
      <vt:lpstr>2. Betonski radovi</vt:lpstr>
      <vt:lpstr>3. Asfalterski radovi</vt:lpstr>
      <vt:lpstr>'2. Betonski radovi'!Podrucje_ispisa</vt:lpstr>
      <vt:lpstr>'2. Betonski radovi'!Print_Area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</dc:creator>
  <cp:lastModifiedBy>Snježana Toplak</cp:lastModifiedBy>
  <cp:lastPrinted>2025-10-09T19:38:29Z</cp:lastPrinted>
  <dcterms:created xsi:type="dcterms:W3CDTF">2020-08-02T01:08:28Z</dcterms:created>
  <dcterms:modified xsi:type="dcterms:W3CDTF">2026-06-24T06:48:27Z</dcterms:modified>
</cp:coreProperties>
</file>