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Korisnik\Desktop\"/>
    </mc:Choice>
  </mc:AlternateContent>
  <xr:revisionPtr revIDLastSave="0" documentId="8_{36557486-68AD-4D14-B783-8D24E565E344}" xr6:coauthVersionLast="47" xr6:coauthVersionMax="47" xr10:uidLastSave="{00000000-0000-0000-0000-000000000000}"/>
  <bookViews>
    <workbookView xWindow="-108" yWindow="-108" windowWidth="23256" windowHeight="13896" firstSheet="5" activeTab="8" xr2:uid="{00000000-000D-0000-FFFF-FFFF00000000}"/>
  </bookViews>
  <sheets>
    <sheet name="TROŠKOVNIK" sheetId="1" r:id="rId1"/>
    <sheet name="REKAPITULACIJA" sheetId="24" r:id="rId2"/>
    <sheet name="A) Građ.radovi-GIPS.KART.RADOVI" sheetId="6" r:id="rId3"/>
    <sheet name="Građ.rad..-STOLARSKI RADOVI" sheetId="7" r:id="rId4"/>
    <sheet name="Građ.radov.- LIČILAČKI RADOVI" sheetId="14" r:id="rId5"/>
    <sheet name=" Građ.rad. -BETONSKI RADOVI" sheetId="17" r:id="rId6"/>
    <sheet name="Građ.radovi- RAZNI RADOVI" sheetId="15" r:id="rId7"/>
    <sheet name="B) ELEKTROINSTALACIJE" sheetId="21" r:id="rId8"/>
    <sheet name="C) INSTAL. VODE I ODV. I GRIJ." sheetId="23" r:id="rId9"/>
    <sheet name="List1" sheetId="25"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6" i="23" l="1"/>
  <c r="F85" i="23"/>
  <c r="F84" i="23"/>
  <c r="F83" i="23"/>
  <c r="F82" i="23"/>
  <c r="F81" i="23"/>
  <c r="F80" i="23"/>
  <c r="F79" i="23"/>
  <c r="F78" i="23"/>
  <c r="F77" i="23"/>
  <c r="F76" i="23"/>
  <c r="F75" i="23"/>
  <c r="F74" i="23"/>
  <c r="F73" i="23"/>
  <c r="F71" i="23"/>
  <c r="F70" i="23"/>
  <c r="F69" i="23"/>
  <c r="F87" i="23" s="1"/>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62" i="23" s="1"/>
  <c r="F27" i="23"/>
  <c r="F26" i="23"/>
  <c r="F25" i="23"/>
  <c r="F24" i="23"/>
  <c r="F23" i="23"/>
  <c r="F22" i="23"/>
  <c r="F21" i="23"/>
  <c r="F20" i="23"/>
  <c r="F19" i="23"/>
  <c r="F18" i="23"/>
  <c r="F17" i="23"/>
  <c r="F16" i="23"/>
  <c r="F15" i="23"/>
  <c r="F14" i="23"/>
  <c r="F13" i="23"/>
  <c r="F12" i="23"/>
  <c r="F11" i="23"/>
  <c r="F10" i="23"/>
  <c r="F9" i="23"/>
  <c r="F8" i="23"/>
  <c r="F28" i="23" s="1"/>
  <c r="H370" i="21"/>
  <c r="H364" i="21"/>
  <c r="H358" i="21"/>
  <c r="H371" i="21" s="1"/>
  <c r="H391" i="21" s="1"/>
  <c r="H308" i="21"/>
  <c r="H303" i="21"/>
  <c r="H296" i="21"/>
  <c r="H292" i="21"/>
  <c r="H288" i="21"/>
  <c r="H284" i="21"/>
  <c r="H280" i="21"/>
  <c r="H276" i="21"/>
  <c r="H272" i="21"/>
  <c r="H268" i="21"/>
  <c r="H264" i="21"/>
  <c r="H260" i="21"/>
  <c r="H256" i="21"/>
  <c r="H309" i="21" s="1"/>
  <c r="H389" i="21" s="1"/>
  <c r="H236" i="21"/>
  <c r="H237" i="21" s="1"/>
  <c r="H387" i="21" s="1"/>
  <c r="H230" i="21"/>
  <c r="H224" i="21"/>
  <c r="H208" i="21"/>
  <c r="H204" i="21"/>
  <c r="H161" i="21"/>
  <c r="H157" i="21"/>
  <c r="H162" i="21" s="1"/>
  <c r="H385" i="21" s="1"/>
  <c r="H139" i="21"/>
  <c r="H133" i="21"/>
  <c r="H128" i="21"/>
  <c r="H124" i="21"/>
  <c r="H118" i="21"/>
  <c r="H112" i="21"/>
  <c r="H108" i="21"/>
  <c r="H140" i="21" s="1"/>
  <c r="H383" i="21" s="1"/>
  <c r="H95" i="21"/>
  <c r="H381" i="21" s="1"/>
  <c r="H94" i="21"/>
  <c r="H89" i="21"/>
  <c r="H85" i="21"/>
  <c r="H79" i="21"/>
  <c r="H63" i="21"/>
  <c r="H57" i="21"/>
  <c r="F9" i="15"/>
  <c r="F7" i="15"/>
  <c r="F5" i="15"/>
  <c r="F10" i="15" s="1"/>
  <c r="F24" i="15" s="1"/>
  <c r="F12" i="17"/>
  <c r="F11" i="17"/>
  <c r="F10" i="17"/>
  <c r="F7" i="17"/>
  <c r="F5" i="17"/>
  <c r="F14" i="17" s="1"/>
  <c r="F23" i="15" s="1"/>
  <c r="F8" i="14"/>
  <c r="F7" i="14"/>
  <c r="F9" i="14" s="1"/>
  <c r="F22" i="15" s="1"/>
  <c r="F34" i="7"/>
  <c r="F32" i="7"/>
  <c r="F30" i="7"/>
  <c r="F28" i="7"/>
  <c r="F27" i="7"/>
  <c r="F24" i="7"/>
  <c r="F22" i="7"/>
  <c r="F21" i="7"/>
  <c r="F20" i="7"/>
  <c r="F17" i="7"/>
  <c r="F16" i="7"/>
  <c r="F15" i="7"/>
  <c r="F11" i="7"/>
  <c r="F10" i="7"/>
  <c r="F7" i="7"/>
  <c r="F6" i="7"/>
  <c r="F35" i="7" s="1"/>
  <c r="F21" i="15" s="1"/>
  <c r="F78" i="6"/>
  <c r="F77" i="6"/>
  <c r="F76" i="6"/>
  <c r="F73" i="6"/>
  <c r="F72" i="6"/>
  <c r="F71" i="6"/>
  <c r="F68" i="6"/>
  <c r="F67" i="6"/>
  <c r="F66" i="6"/>
  <c r="F65" i="6"/>
  <c r="F62" i="6"/>
  <c r="F61" i="6"/>
  <c r="F60" i="6"/>
  <c r="F59" i="6"/>
  <c r="F58" i="6"/>
  <c r="F57" i="6"/>
  <c r="F54" i="6"/>
  <c r="F53" i="6"/>
  <c r="F50" i="6"/>
  <c r="F79" i="6" s="1"/>
  <c r="F20" i="15" s="1"/>
  <c r="G89" i="23" l="1"/>
  <c r="I25" i="24" s="1"/>
  <c r="F89" i="23"/>
  <c r="H392" i="21"/>
  <c r="I24" i="24" s="1"/>
  <c r="F25" i="15"/>
  <c r="I23" i="24" s="1"/>
  <c r="H26" i="24" s="1"/>
  <c r="H27" i="24" l="1"/>
  <c r="H29" i="24"/>
</calcChain>
</file>

<file path=xl/sharedStrings.xml><?xml version="1.0" encoding="utf-8"?>
<sst xmlns="http://schemas.openxmlformats.org/spreadsheetml/2006/main" count="715" uniqueCount="381">
  <si>
    <t>Investitor:</t>
  </si>
  <si>
    <t>Građevina:</t>
  </si>
  <si>
    <t>R. br.</t>
  </si>
  <si>
    <t>Opis stavke</t>
  </si>
  <si>
    <t>Jed. Mjera</t>
  </si>
  <si>
    <t>Količina</t>
  </si>
  <si>
    <t>6=(4*5)</t>
  </si>
  <si>
    <t>1.1.</t>
  </si>
  <si>
    <t>-</t>
  </si>
  <si>
    <t>kom</t>
  </si>
  <si>
    <t>1.2.</t>
  </si>
  <si>
    <t>1.3.</t>
  </si>
  <si>
    <t>m2</t>
  </si>
  <si>
    <t>1.4.</t>
  </si>
  <si>
    <t>1.5.</t>
  </si>
  <si>
    <t>m</t>
  </si>
  <si>
    <t>m3</t>
  </si>
  <si>
    <t>3.1.</t>
  </si>
  <si>
    <t>4.1.</t>
  </si>
  <si>
    <t>4.2.</t>
  </si>
  <si>
    <t>4.3.</t>
  </si>
  <si>
    <t>2.0.</t>
  </si>
  <si>
    <t>3.0.</t>
  </si>
  <si>
    <t>4.0.</t>
  </si>
  <si>
    <t>GISPKARTONSKI RADOVI</t>
  </si>
  <si>
    <t>STOLARSKI RADOVI</t>
  </si>
  <si>
    <t>Milivoj Štajduhar, ing.građ.</t>
  </si>
  <si>
    <t xml:space="preserve">         Euro</t>
  </si>
  <si>
    <t>Ukupna cijena €</t>
  </si>
  <si>
    <t>Jedinična cijena €</t>
  </si>
  <si>
    <t>Broj ovl. - G 1205</t>
  </si>
  <si>
    <t>Gips kartonski radovi ukupno:</t>
  </si>
  <si>
    <t>Stolarski radovi ukupno:</t>
  </si>
  <si>
    <t>OPĆINA MRKOPALJ</t>
  </si>
  <si>
    <t>Stari kraj 3, Mrkopalj</t>
  </si>
  <si>
    <t xml:space="preserve">OIB48574138806 </t>
  </si>
  <si>
    <t>GORANSKA KUĆA</t>
  </si>
  <si>
    <t>Građenje -III faza</t>
  </si>
  <si>
    <t>Lokacija:</t>
  </si>
  <si>
    <t xml:space="preserve">k.č. 1155/42 k.o. Sunger </t>
  </si>
  <si>
    <t>2.1.</t>
  </si>
  <si>
    <t>2.2.</t>
  </si>
  <si>
    <t>1.0. GIPS KARTONSKI RADOVI</t>
  </si>
  <si>
    <t>1.0</t>
  </si>
  <si>
    <t>2.0.  STOLARSKI RADOVI</t>
  </si>
  <si>
    <t>Dobava i ugradnja vodootpornih impregniranih GKBI gips kartonskih ploča d=12,5 mm u dva sloja. Stavka podrazumijeva ugradnju aluminijsku čeličnu podkonstrukciju od  profila  UW i CW sa svim spojnim i pričvrsnim  materijalom. Na spojevima konstrukcije ugraditi brtveni kit.
Stavka podrazumijeva kompletnu obradu spojeva gips ploča gletanjem 2x, sa ugradnjom staklene mrežice, te uključivo brušenje završno do krečenja. Obračun po m2</t>
  </si>
  <si>
    <t>Dobava i ugradnja GFK i GKB gips kartonskih ploča d=12,5 mm u dva sloja. Stavka podrazumijeva ugradnju aluminijske čelične podkonstrukcije
od profila  UW i CW sa svim spojnim i pričvrsnim materijalom. Na spojevima konstrukcije ugraditi brtveni kit.
Stavka podrazumijeva kompletnu obradu spojeva gips ploča gletanjem 2x, sa ugradnjom staklene mrežice, te uključivo brušenje završno do krečenja. Obračun po m2</t>
  </si>
  <si>
    <t>ploče GKF</t>
  </si>
  <si>
    <t>ploče GKB</t>
  </si>
  <si>
    <t>debljina 6cm</t>
  </si>
  <si>
    <t>debljina 10cm</t>
  </si>
  <si>
    <t>debljina 12cm</t>
  </si>
  <si>
    <t>xps 4cm</t>
  </si>
  <si>
    <t>xps 6cm</t>
  </si>
  <si>
    <t>xps 8cm</t>
  </si>
  <si>
    <t>Dobava i ugrdanja xps termoizolacijskih ploča od ekspandiranog polietilena na preklop dimenzija 4,0cm,6,0cm i 8,0cm. Obračun po m2</t>
  </si>
  <si>
    <t>komplet</t>
  </si>
  <si>
    <t xml:space="preserve">rukohvat </t>
  </si>
  <si>
    <t>jelova daska 22mm</t>
  </si>
  <si>
    <t>hrastova daska 22mm</t>
  </si>
  <si>
    <t>laneno ulje 3x</t>
  </si>
  <si>
    <t>letve 6/6cm</t>
  </si>
  <si>
    <t>letve 6/12cm</t>
  </si>
  <si>
    <t>Dobava i ugradnja OSB ploča na falc debljine 22mm. Obračun po m2</t>
  </si>
  <si>
    <t>Dobava i ugradnja obrađene suhe jelove i hrastove daske II klase, obrađene debljine 22mm na podove građevine. Jelova daska se ugrađuje na drveni grednik sa gornje strane, dok se hrastova daska ugrađuje pričvrsnim vijcima kao habajuća  završna površina. Daska koja se ugrađuje mora biti vlažnosti oko 10%, uključivo završno premazivanje podova lanenim uljem 3x. Obračun po m2</t>
  </si>
  <si>
    <t>daščani opšav 22mm</t>
  </si>
  <si>
    <t>uložine 22mm</t>
  </si>
  <si>
    <t>klupice 28mm</t>
  </si>
  <si>
    <t>2.3.</t>
  </si>
  <si>
    <t>2.4.</t>
  </si>
  <si>
    <t>2.5.</t>
  </si>
  <si>
    <t>2.6.</t>
  </si>
  <si>
    <t>2.7.</t>
  </si>
  <si>
    <t>2.8.</t>
  </si>
  <si>
    <t>2.9.</t>
  </si>
  <si>
    <t>1.6.</t>
  </si>
  <si>
    <t>Izrada termoizolacije podnih površina sa jednim slojem termoizolacije mineralnom vunom za "slijepe"podove kao Knauf Naturoll plus ili slične kvalitete  debljine 6cm, 10cm i 12 cm iz, deklarirane toplinske provodljivosti 0,040 W/mK. Izolacija se postavlja između podnih nosivih letava, uključivo ugradnja parne brane 100g na daščanu konstrukciju između grijanog i negrijanog prostora. Obračun po m2</t>
  </si>
  <si>
    <t>Izrada pregradnih zidova debljine 10cm i 15cm od aluminijske čelične podkonstrukcije od  profila  UW i CW sa svim spojnim i pričvrsnim  materijalom sa ugradnjom 2x GKB gips kartonskih ploča. Na spojevima konstrukcije ugraditi brtveni kit, uključivo ugradnju parne brane 100g između grijanog i negrijanog prostora.
Stavka podrazumijeva kompletnu obradu spojeva gips ploča gletanjem 2x, sa ugradnjom staklene mrežice, te uključivo brušenje završno do krečenja. Obračun po m2</t>
  </si>
  <si>
    <t>Izrada horizontalne hidroizolacije sa varenom ljepenkom V3 i recitolom. Obračun po m2</t>
  </si>
  <si>
    <t>Betoniranje estriha u sloju debljine 5cm sa ugradnjom polipropilenskih vlakana, uključivo ugradnja dilatacijskih traka po obodu prostorije. Obračun po m2</t>
  </si>
  <si>
    <t>Dobava i ugradnja limenih klupčica od pocinčanog lima u boji d=0,5mm, rš 25cm. Obračun po m</t>
  </si>
  <si>
    <t>Zatvaranje spoja fasadnih površina i krovne konstrukcije daščanim opšavom visine 20cm debljine 24m sa antifugicidnom zaštitom  2x. Obračun po m</t>
  </si>
  <si>
    <t>letve 6/10cm</t>
  </si>
  <si>
    <t>termoizolacija između pregradnih zidova  mineralnom staklenom vunom u debljina 5 cm  deklarirane toplinske provodljivosti 0,040W/mK.</t>
  </si>
  <si>
    <t>termoizolacija između pregradnih zidova  mineralnom staklenom vunom u debljina 10 cm  deklarirane toplinske provodljivosti 0,040W/mK.</t>
  </si>
  <si>
    <t>zid 10cm</t>
  </si>
  <si>
    <t>zid 15cm</t>
  </si>
  <si>
    <t>parna brana 110g</t>
  </si>
  <si>
    <t>termoizolacija između rogova  mineralnom staklenom vunom Unifit debljina 16 cm  deklarirane toplinske provodljivosti 0,035W/mK</t>
  </si>
  <si>
    <t>termoizolacija između nosivih zidova mineralnom staklenom vunom Unifit debljina 16 cm  deklarirane toplinske provodljivosti 0,035W/mK</t>
  </si>
  <si>
    <t>termoizolacija između nazidaka mineralnom staklenom vunom   Unifit debljina 12 cm  deklarirane toplinske provodljivosti 0,035W/mK</t>
  </si>
  <si>
    <t>Izrada drvene pregradne stijene od letvi 5/8cm kompletno sa svim spojnim i pričvrsnim matarijalom. Obračun po m2</t>
  </si>
  <si>
    <t>beton</t>
  </si>
  <si>
    <t>RAZNI  RADOVI</t>
  </si>
  <si>
    <t>Jedinična cijena  €</t>
  </si>
  <si>
    <t>4.0. BETONSKI RADOVI</t>
  </si>
  <si>
    <t>5.0.  RAZNI RADOVI</t>
  </si>
  <si>
    <t>BETONSKI RADOVI</t>
  </si>
  <si>
    <t>5.0.</t>
  </si>
  <si>
    <t>5.1.</t>
  </si>
  <si>
    <t>5.2.</t>
  </si>
  <si>
    <t>5.3.</t>
  </si>
  <si>
    <t>Betonski radovi ukupno:</t>
  </si>
  <si>
    <t>cijene bez PDV-a</t>
  </si>
  <si>
    <t>Ovlašteni inženjer</t>
  </si>
  <si>
    <t>Milivoj Štajduhar ing.građ.</t>
  </si>
  <si>
    <t xml:space="preserve">   </t>
  </si>
  <si>
    <t xml:space="preserve">    </t>
  </si>
  <si>
    <t>REKAPITULACIJA građevinsko obrtničkih radova</t>
  </si>
  <si>
    <t>A)</t>
  </si>
  <si>
    <t>GRAĐEVINSKO OBRTNIČKI RADOVI</t>
  </si>
  <si>
    <t xml:space="preserve">Razni radovi  ukupno: </t>
  </si>
  <si>
    <t xml:space="preserve">Građevinsko obrtnički radovi </t>
  </si>
  <si>
    <t>B)</t>
  </si>
  <si>
    <t>C)</t>
  </si>
  <si>
    <t>Elektroinstalacije</t>
  </si>
  <si>
    <t>Vodovi položeni u zidu i podu u PVC instalacijskim cijevima.</t>
  </si>
  <si>
    <t>U cijenu voda uključena je PVC instalacijska cijev promjera 25mm.</t>
  </si>
  <si>
    <t>Vodovi položeni podžbukno - kupaone (bojler, priključnice).</t>
  </si>
  <si>
    <t xml:space="preserve">Vod P-Y 16 za spajanje ormarića OIP sa zaštitnom sabirnicom u RP stana  </t>
  </si>
  <si>
    <t>položen podžbukno u PVC instalacijskoj cijevi promjera 20mm.</t>
  </si>
  <si>
    <t>U cijenu voda uključena je i instalacijska cijev.</t>
  </si>
  <si>
    <t xml:space="preserve">Vod P-Y 16 za izvedbu IPMM unutar stana položen podžbukno i u podu.  </t>
  </si>
  <si>
    <t>Izvedba povezivanja metalnih masa vodičem P/F-Y 16 međusobno i na sabirnicu za IPMM.</t>
  </si>
  <si>
    <t>U cijenu je uključeno spajanje na oba kraja, stopica i sitni materijal.</t>
  </si>
  <si>
    <t>Wago stezaljke za spajanje kabela u razvodnim kutijama i za završetak</t>
  </si>
  <si>
    <t>svih izvoda za spajanje svjetiljki.</t>
  </si>
  <si>
    <t>Stezaljke za kabele presjeka 1,5 i 2,5mm2, 3-5 ulaza.</t>
  </si>
  <si>
    <t>Vodovi položeni u stropu i zidu u PVC instalacijskim cijevima.</t>
  </si>
  <si>
    <t>Grlo E27 s žaruljom snage 60W za privremenu rasvjetu prostorija.</t>
  </si>
  <si>
    <t>1.</t>
  </si>
  <si>
    <t>EL.INSTALACIJA SNAGE I PRIKLJUČNICA</t>
  </si>
  <si>
    <t>2.</t>
  </si>
  <si>
    <t>EL.INSTALACIJA RASVJETE</t>
  </si>
  <si>
    <t>3.</t>
  </si>
  <si>
    <t>4.</t>
  </si>
  <si>
    <t>5.</t>
  </si>
  <si>
    <t>6.</t>
  </si>
  <si>
    <t>Ukupno:</t>
  </si>
  <si>
    <t>PDV 25%</t>
  </si>
  <si>
    <t>Sveukupno:</t>
  </si>
  <si>
    <t>Ovlašteni inženjer:</t>
  </si>
  <si>
    <t>IV Faza</t>
  </si>
  <si>
    <t>U Vrbovskom, svibanj 2024</t>
  </si>
  <si>
    <t>Vrbovsko, svibanj 2024.</t>
  </si>
  <si>
    <t xml:space="preserve"> Svibanj 2024.</t>
  </si>
  <si>
    <t>Goranska kuća IV faza</t>
  </si>
  <si>
    <t>IV faza</t>
  </si>
  <si>
    <t xml:space="preserve"> svibanj 2024.</t>
  </si>
  <si>
    <t>Instalacije vodovoda, odvodnje i cent. grijanja</t>
  </si>
  <si>
    <t>Instal.vodovoda,odvoda i cent.grijanja</t>
  </si>
  <si>
    <t>A) Goranska kuća IV  faza Ukupno</t>
  </si>
  <si>
    <t>Izrada termoizolacije krovnih kosina nad potkrovljem sa jednim slojem termoizolacije mineralne staklene vune  debljine 12cm i 16 cm između rogova i zidne konstrukcije, deklarirane toplinske provodljivosti 0,040 W/mK, uključivo sav spojni i pričvrsni materijal te postavu parne brane Homeseal LDS 350   od polipropilenskog tkanog voala otpornog na kidanje, uključivo spojna traka za preklop parne brane  Obračun po m2</t>
  </si>
  <si>
    <t xml:space="preserve">parna brana Homeseal LDS 350  </t>
  </si>
  <si>
    <t>Dobava i ugradnja suhih podnih letava 6/6cm i 6/12cm na osnom razmaku 40cm kompletno zaštičenih anitfugicidnom zaštitom 2x od crvotočine .Obračun po m2</t>
  </si>
  <si>
    <t>Dobava i ugradnja suhe obrađene daske I klase od jelove građe debljine 22mm na krovne kosine i nazidke te na unutarnje stijene prizemlja građevine. Daske se montiraju na sudar sa pričvršćenjem vijcima te se završno premazuju lanenim uljem 3x. Obračun po m2</t>
  </si>
  <si>
    <t>3.0.  LIČILAČKI  RADOVI</t>
  </si>
  <si>
    <t xml:space="preserve">laziurna boja fasada + napust krova </t>
  </si>
  <si>
    <t>krovne površine - drvena šindra</t>
  </si>
  <si>
    <t>LIČILAČKI RADOVI</t>
  </si>
  <si>
    <t>1. ENERGETSKI PRIKLJUČAK I GLAVNI RAZVOD</t>
  </si>
  <si>
    <t>Svi potrebni kontakti s nadležnim službama HEP-a.</t>
  </si>
  <si>
    <t>Ishođenje dozvole za rad, zahtjev za gradilišni priključak, propisani ormarić</t>
  </si>
  <si>
    <t>za gradilišni priključak, prijava instalacije.</t>
  </si>
  <si>
    <t>€</t>
  </si>
  <si>
    <t>Ugradnja kućnog priključno mjernog ormarića KPMO kojeg isporučuje HEP.</t>
  </si>
  <si>
    <t>Ormarić se ugrađuje u zid.</t>
  </si>
  <si>
    <t>Ugradnju i spajanje brojila i glavnih vodova izvodi HEP.</t>
  </si>
  <si>
    <t>Ploča je modularne ugradne izvedbe za 72 modula s vratima.</t>
  </si>
  <si>
    <t>U ploču su ugrađeni slijedeći elementi:</t>
  </si>
  <si>
    <t>* limitatori 3x20A - isporučuje i spaja HEP</t>
  </si>
  <si>
    <t>* rastavna sklopka 40A, 3p, s naponskim okidačem 230V</t>
  </si>
  <si>
    <t>* ZUDS 40A / 300mA, 4p</t>
  </si>
  <si>
    <t>* ZUDS 40A / 30mA, 4p</t>
  </si>
  <si>
    <t>* automatski prekidač C32A, 3p</t>
  </si>
  <si>
    <t>* automatski prekidač C16A, 3p</t>
  </si>
  <si>
    <t>* automatski prekidač C16A, 1p</t>
  </si>
  <si>
    <t>* automatski prekidač C10A, 1p</t>
  </si>
  <si>
    <t>* automatski prekidač C10A, 6p</t>
  </si>
  <si>
    <t>* sabirnice, stezaljke, natpisne pločice i ožičenje</t>
  </si>
  <si>
    <t>Glavni vod 5xP10 za tipkalo za isključenje napajanja položen u zidu</t>
  </si>
  <si>
    <t>u PVC instalacijskoj cijevi promjera 40mm.</t>
  </si>
  <si>
    <t>U cijeni voda uključene su instalacijske cijevi.</t>
  </si>
  <si>
    <t>Tipkalo za isključenje napajanja u slučaju požara za nadžbuknu montažu.</t>
  </si>
  <si>
    <t>Vod 3xP1,5 za tipkalo za isključenje napajanja položen podžbukno</t>
  </si>
  <si>
    <t>u PVC instalacijskoj cijevi.</t>
  </si>
  <si>
    <t>2. ELEKTROINSTALACIJA SNAGE I PRIKLJUČNICA</t>
  </si>
  <si>
    <t>PP-Y 3x2,5</t>
  </si>
  <si>
    <t>7.</t>
  </si>
  <si>
    <t>2. EL.INSTALACIJA SNAGE I PRIKLJUČNICA</t>
  </si>
  <si>
    <t>3. ELEKTROINSTALACIJA RASVJETE</t>
  </si>
  <si>
    <t>3-5 x P1,5</t>
  </si>
  <si>
    <t>3. EL.INSTALACIJA RASVJETE</t>
  </si>
  <si>
    <t>4. KOMUNIKACIJSKA INSTALACIJA</t>
  </si>
  <si>
    <t>Dobava i polaganje korugiranih PVC instalacijskih cijevi promjera 50mm žute boje.</t>
  </si>
  <si>
    <t>Izvodni telefonski ormarić s ugrađenom 1 letvicom 10x2 i prenaponskim zaštitama.</t>
  </si>
  <si>
    <t>Razdjelnik strukturnog razvoda ( komunikacijski ormar ) oznake KO.</t>
  </si>
  <si>
    <t>U razdjelniku je predviđen prostor za montažu aktivne opreme.</t>
  </si>
  <si>
    <t>U cijenu razdjelnika uključena je isporuka, postavljanje ormara na mjesto instalacije,</t>
  </si>
  <si>
    <t xml:space="preserve">prozirna staklena vrata, isporuka panela i opreme, montaža u razdjelnik, spajanje kabela </t>
  </si>
  <si>
    <t>UTP na RJ45 module, oznake svih kabela i svi potrebni radovi za ispravan rad sustava.</t>
  </si>
  <si>
    <t>U razdjelnik je ugrađena slijedeća oprema:</t>
  </si>
  <si>
    <t>* patch panel 24xRJ45 Cat6, 19", 1U</t>
  </si>
  <si>
    <t>* zidni ormar visine 9U</t>
  </si>
  <si>
    <t>* panel za napajanje, 6x220V, osigurač C16A, 1U</t>
  </si>
  <si>
    <t>* panel s prstenovima za hor. distribuciju kabela, 1U</t>
  </si>
  <si>
    <t>* ventilator za hlađenje</t>
  </si>
  <si>
    <t>* prespojni kabeli RJ45/RJ45 Cat6 duljine 1m</t>
  </si>
  <si>
    <t>* polica za smještaj aktivne opreme</t>
  </si>
  <si>
    <t xml:space="preserve">Kabel UTP Cat5e 4x2xAWG24 položen podžbukno i u podu u PVC instalacijskim cijevima. </t>
  </si>
  <si>
    <t>Mjerni rezultati ( certifikat ) za svaki UTP link, komplet s:</t>
  </si>
  <si>
    <t>- mjerenjem svih linkova ( prespojni panel - utičnica )</t>
  </si>
  <si>
    <t>- izrada mjerne dokumentacije za svaki UTP link ( na papiru )</t>
  </si>
  <si>
    <t>kompleta</t>
  </si>
  <si>
    <t>5. GROMOBRANSKA INSTALACIJA i UZEMLJENJE</t>
  </si>
  <si>
    <t>Žica od nehrđajućeg čelika promjera 8mm položena po krovu na nosačima žice</t>
  </si>
  <si>
    <t>na razmaku 1m. U cijeni žice uključeni su i nosači za drveni krov.</t>
  </si>
  <si>
    <t>Žica od nehrđajućeg čelika promjera 8mm položena po zidu od krova do mjernog spoja.</t>
  </si>
  <si>
    <t>Nosač žice za drveni zid.</t>
  </si>
  <si>
    <t>Spoj žice na žicu na krovu izveden odgovarajućom spojnicom.</t>
  </si>
  <si>
    <t>Izrada vršnjače na dimnjacima i otvorima za ventilaciju žicom NIRO 8.</t>
  </si>
  <si>
    <t>Mjerni spoj - križna spojnica od inoxa.</t>
  </si>
  <si>
    <t>Kutni profil 30x30mm duljine 170cm od inoxa za zaštitu trake.</t>
  </si>
  <si>
    <t>8.</t>
  </si>
  <si>
    <t>Pocinčana čelična traka FeZn 25x4 položena u temelju.</t>
  </si>
  <si>
    <t>9.</t>
  </si>
  <si>
    <t>Spoj trake na traku u temelju izveden odgovarajućom spojnicom.</t>
  </si>
  <si>
    <t>10.</t>
  </si>
  <si>
    <t>Izrada spoja trake na metalne mase vijčano ili varenjem.</t>
  </si>
  <si>
    <t>11.</t>
  </si>
  <si>
    <t>Izrada premoštenja vrata i dovratnika fleksibilnim premosnicama P/F 16mm2.</t>
  </si>
  <si>
    <t>12.</t>
  </si>
  <si>
    <t>Glavna sabirnica za IPMM dimenzija 30x5mm duljine cca 20cm, komplet</t>
  </si>
  <si>
    <t>komplet s rupama i vijcima za kabel 2,5-16mm2 i montažom sabirnice</t>
  </si>
  <si>
    <t>u ormarić za OIP postavljen kraj GRP.</t>
  </si>
  <si>
    <t>U cijenu je uključen ormarić s bravom za podžbuknu montažu.</t>
  </si>
  <si>
    <t>13.</t>
  </si>
  <si>
    <t>Izvedba povezivanja metalnih masa vodičem P/F-Y 6 međusobno i na sabirnicu za IPMM.</t>
  </si>
  <si>
    <t>5. GROMOBRAN i UZEMLJENJE</t>
  </si>
  <si>
    <t>6. DOKUMENTACIJA</t>
  </si>
  <si>
    <t>Ispitivanje električnih instalacija u skladu s Pravilnikom o tehničkim normativima</t>
  </si>
  <si>
    <t>za električne instalacije niskog napona i normom HRN HD 384.6.61 S2.</t>
  </si>
  <si>
    <t>Izdavanje potrdbene dokumentacije o izvršenim mjerenjima.</t>
  </si>
  <si>
    <t>Ispitivanje komunikacijskih instalacija u skladu s Pravilnikom o tehničkim uvjetima</t>
  </si>
  <si>
    <t>za elektroničku komunikacijsku mrežu poslovnih i stambenih zgrada.</t>
  </si>
  <si>
    <t>Izdavanje potvrdbene dokumentacije o izvršenim mjerenjima.</t>
  </si>
  <si>
    <t>Ispitivanje gromobranske instalacije u skladu s Tehničkim propisom</t>
  </si>
  <si>
    <t>za sustava zaštite od djelovanja munje na građevinama.</t>
  </si>
  <si>
    <t xml:space="preserve">NAPOMENA: Eventualni nepredviđeni materijal i radovi koji nisu navedeni u troškovniku, </t>
  </si>
  <si>
    <t>obračunat će sa naknadno u dogovoru sa investitorom i nadzornim inženjerom.</t>
  </si>
  <si>
    <t>7. REKAPITULACIJA</t>
  </si>
  <si>
    <t>ENERGETSKI PRIKLJUČAK I GLAVNI RAZVOD</t>
  </si>
  <si>
    <t>KOMUNIKACIJSKA INSTALACIJA</t>
  </si>
  <si>
    <t>GROMOBRANSKA INSTALACIJA I UZEMLJENJE</t>
  </si>
  <si>
    <t>DOKUMENTACIJA</t>
  </si>
  <si>
    <t>SVEUKUPNO</t>
  </si>
  <si>
    <t>Investitor: OPĆINA MRKOPALJ</t>
  </si>
  <si>
    <t>Građevina: GORANSKA KUĆA</t>
  </si>
  <si>
    <t xml:space="preserve">Lokacija: k.č. 1155/42 k.o. Sunger </t>
  </si>
  <si>
    <t xml:space="preserve"> </t>
  </si>
  <si>
    <t xml:space="preserve">                   Građenje -IV faza</t>
  </si>
  <si>
    <t xml:space="preserve">                    Stari kraj 3, Mrkopalj</t>
  </si>
  <si>
    <t xml:space="preserve">                    OIB48574138806 </t>
  </si>
  <si>
    <t>GRIJANJE</t>
  </si>
  <si>
    <t>kom/m</t>
  </si>
  <si>
    <t>PPR cijev fi 25 sa izolacijom</t>
  </si>
  <si>
    <t>PPR cijev fi 20 sa izolacijom</t>
  </si>
  <si>
    <t>T komad fi 20</t>
  </si>
  <si>
    <t xml:space="preserve"> Koljeno fi 20 90*ŽŽ</t>
  </si>
  <si>
    <t xml:space="preserve"> Koljeno fi 20 90* MŽ</t>
  </si>
  <si>
    <t>Podžbukni ventil sa kapom fi 20</t>
  </si>
  <si>
    <t>Ventil sa ručkom 3/4"</t>
  </si>
  <si>
    <t>Ventil sa ručkom 1/2"</t>
  </si>
  <si>
    <t>PPR  koljeno fi 20 sa stopicom</t>
  </si>
  <si>
    <t>PPR spojnica 20-1/2"MN</t>
  </si>
  <si>
    <t>PPR spojnica 20-1/2"ŽN</t>
  </si>
  <si>
    <t>14.</t>
  </si>
  <si>
    <t>PPR spojnica fi 20</t>
  </si>
  <si>
    <t>16.</t>
  </si>
  <si>
    <t>PPR T 25-20-25</t>
  </si>
  <si>
    <t>17.</t>
  </si>
  <si>
    <t>Test čep</t>
  </si>
  <si>
    <t>18.</t>
  </si>
  <si>
    <t>Udarne tiple</t>
  </si>
  <si>
    <t>19.</t>
  </si>
  <si>
    <t>Obilazni luk fi 20</t>
  </si>
  <si>
    <t>20.</t>
  </si>
  <si>
    <t>Podžbukni ventil sa kapom fi 25</t>
  </si>
  <si>
    <t>21.</t>
  </si>
  <si>
    <t xml:space="preserve"> Koljeno fi 25 90*ŽŽ</t>
  </si>
  <si>
    <t>22.</t>
  </si>
  <si>
    <t xml:space="preserve"> Koljeno fi 25 90* MŽ</t>
  </si>
  <si>
    <t>24.</t>
  </si>
  <si>
    <t>Ventil sa ručkom 1"</t>
  </si>
  <si>
    <t>Cijev fi 110</t>
  </si>
  <si>
    <t>Cijev fi 75</t>
  </si>
  <si>
    <t>Cijev fi 50</t>
  </si>
  <si>
    <t>Račva 110-110-90*</t>
  </si>
  <si>
    <t>Račva 110-110-45*</t>
  </si>
  <si>
    <t>Kosa račva 110-50-45*</t>
  </si>
  <si>
    <t>Kosa račva 50-50-45*</t>
  </si>
  <si>
    <t>Koljeno 110 90*</t>
  </si>
  <si>
    <t>Koljeno 110 45*</t>
  </si>
  <si>
    <t>15.</t>
  </si>
  <si>
    <t>Koljeno 110 30*</t>
  </si>
  <si>
    <t>Koljeno 110 15*</t>
  </si>
  <si>
    <t>Koljeno 50 90*</t>
  </si>
  <si>
    <t>Koljeno 50 45*</t>
  </si>
  <si>
    <t>Koljeno 50 30*</t>
  </si>
  <si>
    <t>Koljeno 50 15*</t>
  </si>
  <si>
    <t>Čep 110</t>
  </si>
  <si>
    <t>Čep 50</t>
  </si>
  <si>
    <t>23.</t>
  </si>
  <si>
    <t>Čep za odušak 75</t>
  </si>
  <si>
    <t>Redukcija 110 fi -75 fi</t>
  </si>
  <si>
    <t>25.</t>
  </si>
  <si>
    <t>26.</t>
  </si>
  <si>
    <t>27.</t>
  </si>
  <si>
    <t>Kotlovski razdjelnik</t>
  </si>
  <si>
    <t>Cijev za podno fi 16</t>
  </si>
  <si>
    <t>Ormarić sa razdjelnikom 6 krugova sa top metrima, pumpom i matice</t>
  </si>
  <si>
    <t>Kugla ventil - holender 1"</t>
  </si>
  <si>
    <t>Hertz matica holender</t>
  </si>
  <si>
    <t>Ventil kuglasti s holenderom 1"</t>
  </si>
  <si>
    <t>Cu cijev fi 22</t>
  </si>
  <si>
    <t>Izolacija</t>
  </si>
  <si>
    <t>Cu koljeno fi 22 90*ŽŽ</t>
  </si>
  <si>
    <t>Cu koljeno fi 22 90MŽ</t>
  </si>
  <si>
    <t>MS fi 22 M</t>
  </si>
  <si>
    <t>MST fi 22 - 1/2</t>
  </si>
  <si>
    <t>MS prijelaz 1/2-22 Ž</t>
  </si>
  <si>
    <t>Cirkulaciona pumpa</t>
  </si>
  <si>
    <t>Sitni montažni materijal</t>
  </si>
  <si>
    <t>Termo ventil i prigušnica</t>
  </si>
  <si>
    <t/>
  </si>
  <si>
    <t xml:space="preserve">u ponudu nije uključena cijena prekidača i utičnica, obračunat će se naknadno, nakon </t>
  </si>
  <si>
    <t>odabira boje i tipa istih.</t>
  </si>
  <si>
    <t>Betoniranje staza okućnice betonom kvalitete C 25/30 u sloju debljine 14cm, uključivo potrebnu armaturu Q 188 u jednoj zoni te jednostranu oplatu. Obračun po m3, m2  i kg</t>
  </si>
  <si>
    <t>oplata</t>
  </si>
  <si>
    <t>armatura</t>
  </si>
  <si>
    <t>kg</t>
  </si>
  <si>
    <t>Stolarska obrada prozorskih uložina obrađenom daskom 22mm, širine špalete 15cm, uključivo ugradnja drvene prozorske unutarnje i vanjske klupčice d=28mm . Obračun po m</t>
  </si>
  <si>
    <t>Dobava i ugradnja poluzavojitih unutarnjih stepenica od punog tvrdog drva - hrastovine debljine gazišta 40mm i uklada 20mm komplet sa nosivom podkonstrukcijom, sa završnom obradom brušenjem i 3x premazivanjem lanenim uljem 3x, uključivo izrada rukohvata sa montažom na vanjske stijenke stubišta.Čitave stepenice obrađene su sa svih vidljivih lica.Stepenice uključuju izvedbu cijele nosive konstrukcije s izradom konstrukcije zidova što je uključeno u cijenu stavke. Dimenzije stepenica 15x26cm i 16x18cm. Obračun po kompletu i m</t>
  </si>
  <si>
    <t>5 x P2,5mm</t>
  </si>
  <si>
    <t>3 x P2,5mm</t>
  </si>
  <si>
    <t>UKUPNO</t>
  </si>
  <si>
    <t xml:space="preserve"> €ura</t>
  </si>
  <si>
    <t>Ukupno</t>
  </si>
  <si>
    <t xml:space="preserve">B) </t>
  </si>
  <si>
    <t xml:space="preserve">C) </t>
  </si>
  <si>
    <t/>
  </si>
  <si>
    <t>C) Ukupno</t>
  </si>
  <si>
    <t xml:space="preserve"> Euro</t>
  </si>
  <si>
    <t>Euro</t>
  </si>
  <si>
    <t xml:space="preserve">A) </t>
  </si>
  <si>
    <t>cijena</t>
  </si>
  <si>
    <t>ukupno €</t>
  </si>
  <si>
    <t/>
  </si>
  <si>
    <t/>
  </si>
  <si>
    <t>SVEUKUPNO A+B+C:</t>
  </si>
  <si>
    <t>NAPOMENA: Eventualni nepredviđeni materijal i radovi kod montaže obračunati će sa naknadno u dogovoru sa investitorom.</t>
  </si>
  <si>
    <t>TROŠKOVNIK GORANSKA KUĆA, VODA, ODVOD I CENTRALNO</t>
  </si>
  <si>
    <t/>
  </si>
  <si>
    <t/>
  </si>
  <si>
    <t/>
  </si>
  <si>
    <t>NE NUDI SE</t>
  </si>
  <si>
    <t>Koljeno 160 90* - ne nudi se</t>
  </si>
  <si>
    <t>Koljeno 160 45*- ne nudi se</t>
  </si>
  <si>
    <t>Redukcija 160 fi -110 fi - ne nudi se</t>
  </si>
  <si>
    <t>Cijev fi 160 - ne nudi se</t>
  </si>
  <si>
    <t>Koljeno 160 30*  ne nudi se</t>
  </si>
  <si>
    <t>Redukcija 160 -110 fi - ne nudi se</t>
  </si>
  <si>
    <t>Kosa račva 160-45* - ne nudi se</t>
  </si>
  <si>
    <t>Ponuditelj</t>
  </si>
  <si>
    <t>Izrada drvene konstrukcije pregradnog zida, od greda 16/16cm na  osnom razmaku 1,0m sa poprečnim i kosim ukrutama, na dijelu poluzavojitog stubišta. Obračun po m3</t>
  </si>
  <si>
    <t xml:space="preserve">                                          T R O Š K O V N I K   R A D O V A </t>
  </si>
  <si>
    <t xml:space="preserve">                                  T R O Š K O V N I K</t>
  </si>
  <si>
    <t xml:space="preserve">                                 T R O Š K O V N I K</t>
  </si>
  <si>
    <t xml:space="preserve">                                         B) ELEKTROINSTALACIJE</t>
  </si>
  <si>
    <t xml:space="preserve">                 GLAVNA REKAPITULACIJA</t>
  </si>
  <si>
    <t xml:space="preserve">                                                                                  A) GRAĐEVINSKO OBRTNIČKI RADOVI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</si>
</sst>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0;[Red]#,##0.00"/>
    <numFmt numFmtId="165" formatCode="_-* #,##0.00\ [$€-1]_-;\-* #,##0.00\ [$€-1]_-;_-* &quot;-&quot;??\ [$€-1]_-;_-@_-"/>
    <numFmt numFmtId="166" formatCode="\$#,##0_);&quot;($&quot;#,##0\)"/>
    <numFmt numFmtId="167" formatCode="_-* #,##0\ _D_M_-;\-* #,##0\ _D_M_-;_-* &quot;- &quot;_D_M_-;_-@_-"/>
    <numFmt numFmtId="168" formatCode="_-* #,##0.00\ _D_M_-;\-* #,##0.00\ _D_M_-;_-* \-??\ _D_M_-;_-@_-"/>
    <numFmt numFmtId="169" formatCode="0.00_)"/>
    <numFmt numFmtId="170" formatCode="_-* #,##0&quot; DM&quot;_-;\-* #,##0&quot; DM&quot;_-;_-* &quot;- DM&quot;_-;_-@_-"/>
    <numFmt numFmtId="171" formatCode="_-* #,##0.00&quot; DM&quot;_-;\-* #,##0.00&quot; DM&quot;_-;_-* \-??&quot; DM&quot;_-;_-@_-"/>
    <numFmt numFmtId="172" formatCode="#,##0.00\ &quot;kn&quot;"/>
  </numFmts>
  <fonts count="38">
    <font>
      <sz val="11"/>
      <color theme="1"/>
      <name val="Aptos Narrow"/>
      <family val="2"/>
      <charset val="238"/>
      <scheme val="minor"/>
    </font>
    <font>
      <b/>
      <sz val="11"/>
      <color theme="1"/>
      <name val="Aptos Narrow"/>
      <family val="2"/>
      <scheme val="minor"/>
    </font>
    <font>
      <b/>
      <sz val="14"/>
      <color theme="1"/>
      <name val="Aptos Narrow"/>
      <family val="2"/>
      <scheme val="minor"/>
    </font>
    <font>
      <b/>
      <sz val="10"/>
      <color theme="1"/>
      <name val="Aptos Narrow"/>
      <family val="2"/>
      <scheme val="minor"/>
    </font>
    <font>
      <b/>
      <sz val="12"/>
      <color theme="1"/>
      <name val="Aptos Narrow"/>
      <family val="2"/>
      <scheme val="minor"/>
    </font>
    <font>
      <sz val="10"/>
      <color theme="1"/>
      <name val="Aptos Narrow"/>
      <family val="2"/>
      <scheme val="minor"/>
    </font>
    <font>
      <sz val="11"/>
      <color theme="1"/>
      <name val="Aptos Narrow"/>
      <family val="2"/>
      <scheme val="minor"/>
    </font>
    <font>
      <b/>
      <sz val="16"/>
      <color theme="1"/>
      <name val="Aptos Narrow"/>
      <family val="2"/>
      <scheme val="minor"/>
    </font>
    <font>
      <sz val="10"/>
      <name val="Arial"/>
      <family val="2"/>
      <charset val="238"/>
    </font>
    <font>
      <sz val="10"/>
      <name val="Arial"/>
      <family val="2"/>
    </font>
    <font>
      <b/>
      <sz val="12"/>
      <name val="Aptos Narrow"/>
      <family val="2"/>
      <scheme val="minor"/>
    </font>
    <font>
      <sz val="11"/>
      <name val="Arial"/>
      <family val="2"/>
      <charset val="238"/>
    </font>
    <font>
      <sz val="10"/>
      <color theme="1"/>
      <name val="Verdana"/>
      <family val="2"/>
      <charset val="238"/>
    </font>
    <font>
      <sz val="10"/>
      <color theme="1"/>
      <name val="Myriad Pro"/>
      <family val="2"/>
      <charset val="238"/>
    </font>
    <font>
      <sz val="12"/>
      <color theme="1"/>
      <name val="Aptos Narrow"/>
      <family val="2"/>
      <scheme val="minor"/>
    </font>
    <font>
      <sz val="11"/>
      <name val="Aptos Narrow"/>
      <family val="2"/>
      <charset val="238"/>
      <scheme val="minor"/>
    </font>
    <font>
      <sz val="10.5"/>
      <color theme="1"/>
      <name val="Aptos Narrow"/>
      <family val="2"/>
      <scheme val="minor"/>
    </font>
    <font>
      <i/>
      <sz val="10.5"/>
      <color theme="1"/>
      <name val="Aptos Narrow"/>
      <family val="2"/>
      <scheme val="minor"/>
    </font>
    <font>
      <b/>
      <sz val="20"/>
      <color theme="1"/>
      <name val="Aptos Narrow"/>
      <family val="2"/>
      <scheme val="minor"/>
    </font>
    <font>
      <b/>
      <sz val="10"/>
      <name val="MS Sans Serif"/>
      <family val="2"/>
    </font>
    <font>
      <sz val="8"/>
      <name val="Arial"/>
      <family val="2"/>
    </font>
    <font>
      <b/>
      <sz val="12"/>
      <name val="Arial CE"/>
      <family val="2"/>
      <charset val="238"/>
    </font>
    <font>
      <b/>
      <i/>
      <sz val="16"/>
      <name val="Arial"/>
      <family val="2"/>
    </font>
    <font>
      <b/>
      <sz val="10"/>
      <color theme="1"/>
      <name val="Arial"/>
      <family val="2"/>
      <charset val="238"/>
    </font>
    <font>
      <b/>
      <sz val="12"/>
      <color theme="1"/>
      <name val="Arial"/>
      <family val="2"/>
    </font>
    <font>
      <b/>
      <sz val="12"/>
      <color theme="1"/>
      <name val="Arial"/>
      <family val="2"/>
      <charset val="238"/>
    </font>
    <font>
      <sz val="10"/>
      <color theme="1"/>
      <name val="Arial"/>
      <family val="2"/>
    </font>
    <font>
      <b/>
      <sz val="11"/>
      <color theme="1"/>
      <name val="Arial"/>
      <family val="2"/>
    </font>
    <font>
      <sz val="11"/>
      <color theme="1"/>
      <name val="Arial"/>
      <family val="2"/>
    </font>
    <font>
      <b/>
      <sz val="14"/>
      <color theme="1"/>
      <name val="Arial"/>
      <family val="2"/>
    </font>
    <font>
      <b/>
      <sz val="11"/>
      <color indexed="48"/>
      <name val="Arial"/>
      <family val="2"/>
    </font>
    <font>
      <sz val="11"/>
      <name val="Arial"/>
      <family val="2"/>
    </font>
    <font>
      <b/>
      <sz val="11"/>
      <name val="Arial"/>
      <family val="2"/>
    </font>
    <font>
      <sz val="12"/>
      <name val="Arial CE"/>
      <charset val="238"/>
    </font>
    <font>
      <sz val="12"/>
      <color theme="1"/>
      <name val="Arial"/>
      <family val="2"/>
      <charset val="238"/>
    </font>
    <font>
      <sz val="12"/>
      <name val="Arial CE"/>
      <family val="2"/>
      <charset val="238"/>
    </font>
    <font>
      <sz val="11"/>
      <name val="Arial CE"/>
      <charset val="238"/>
    </font>
    <font>
      <sz val="12"/>
      <color theme="1"/>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indexed="22"/>
        <bgColor indexed="31"/>
      </patternFill>
    </fill>
    <fill>
      <patternFill patternType="solid">
        <fgColor indexed="26"/>
        <bgColor indexed="43"/>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double">
        <color indexed="64"/>
      </bottom>
      <diagonal/>
    </border>
    <border>
      <left/>
      <right/>
      <top style="thin">
        <color indexed="8"/>
      </top>
      <bottom/>
      <diagonal/>
    </border>
    <border>
      <left/>
      <right/>
      <top/>
      <bottom style="medium">
        <color indexed="64"/>
      </bottom>
      <diagonal/>
    </border>
    <border>
      <left/>
      <right/>
      <top style="medium">
        <color indexed="64"/>
      </top>
      <bottom/>
      <diagonal/>
    </border>
  </borders>
  <cellStyleXfs count="15">
    <xf numFmtId="0" fontId="0" fillId="0" borderId="0"/>
    <xf numFmtId="0" fontId="8" fillId="0" borderId="0"/>
    <xf numFmtId="0" fontId="13" fillId="0" borderId="0"/>
    <xf numFmtId="0" fontId="8" fillId="0" borderId="0"/>
    <xf numFmtId="0" fontId="9" fillId="0" borderId="0"/>
    <xf numFmtId="166" fontId="19" fillId="0" borderId="16" applyAlignment="0" applyProtection="0"/>
    <xf numFmtId="167" fontId="9" fillId="0" borderId="0" applyFill="0" applyBorder="0" applyAlignment="0" applyProtection="0"/>
    <xf numFmtId="168" fontId="9" fillId="0" borderId="0" applyFill="0" applyBorder="0" applyAlignment="0" applyProtection="0"/>
    <xf numFmtId="0" fontId="20" fillId="3" borderId="0" applyNumberFormat="0" applyBorder="0" applyAlignment="0" applyProtection="0"/>
    <xf numFmtId="0" fontId="21" fillId="0" borderId="0"/>
    <xf numFmtId="0" fontId="20" fillId="4" borderId="0" applyNumberFormat="0" applyBorder="0" applyAlignment="0" applyProtection="0"/>
    <xf numFmtId="169" fontId="22" fillId="0" borderId="0"/>
    <xf numFmtId="10" fontId="9" fillId="0" borderId="0" applyFill="0" applyBorder="0" applyAlignment="0" applyProtection="0"/>
    <xf numFmtId="170" fontId="9" fillId="0" borderId="0" applyFill="0" applyBorder="0" applyAlignment="0" applyProtection="0"/>
    <xf numFmtId="171" fontId="9" fillId="0" borderId="0" applyFill="0" applyBorder="0" applyAlignment="0" applyProtection="0"/>
  </cellStyleXfs>
  <cellXfs count="220">
    <xf numFmtId="0" fontId="0" fillId="0" borderId="0" xfId="0"/>
    <xf numFmtId="0" fontId="0" fillId="0" borderId="0" xfId="0" applyAlignment="1">
      <alignment horizontal="center"/>
    </xf>
    <xf numFmtId="0" fontId="1" fillId="0" borderId="0" xfId="0" applyFont="1"/>
    <xf numFmtId="0" fontId="3" fillId="0" borderId="0" xfId="0" applyFont="1"/>
    <xf numFmtId="0" fontId="6" fillId="2" borderId="8" xfId="0" applyFont="1" applyFill="1" applyBorder="1" applyAlignment="1">
      <alignment horizontal="center" vertical="center"/>
    </xf>
    <xf numFmtId="0" fontId="6" fillId="2" borderId="2" xfId="0" applyFont="1" applyFill="1" applyBorder="1" applyAlignment="1">
      <alignment horizontal="left" vertical="top" wrapText="1"/>
    </xf>
    <xf numFmtId="0" fontId="6" fillId="2" borderId="8" xfId="0" applyFont="1" applyFill="1" applyBorder="1" applyAlignment="1">
      <alignment horizontal="center"/>
    </xf>
    <xf numFmtId="164" fontId="6" fillId="2" borderId="2" xfId="0" applyNumberFormat="1" applyFont="1" applyFill="1" applyBorder="1" applyAlignment="1">
      <alignment horizontal="center"/>
    </xf>
    <xf numFmtId="164" fontId="6" fillId="2" borderId="8" xfId="0" applyNumberFormat="1" applyFont="1" applyFill="1" applyBorder="1" applyAlignment="1">
      <alignment horizontal="center"/>
    </xf>
    <xf numFmtId="164" fontId="0" fillId="0" borderId="0" xfId="0" applyNumberFormat="1"/>
    <xf numFmtId="0" fontId="0" fillId="0" borderId="0" xfId="0" applyAlignment="1">
      <alignment horizontal="left"/>
    </xf>
    <xf numFmtId="0" fontId="0" fillId="0" borderId="8" xfId="0" applyBorder="1" applyAlignment="1">
      <alignment horizontal="center" vertical="center"/>
    </xf>
    <xf numFmtId="0" fontId="0" fillId="0" borderId="8" xfId="0" applyBorder="1" applyAlignment="1">
      <alignment horizontal="center"/>
    </xf>
    <xf numFmtId="164" fontId="0" fillId="0" borderId="8" xfId="0" applyNumberFormat="1" applyBorder="1"/>
    <xf numFmtId="0" fontId="0" fillId="0" borderId="8" xfId="0" applyBorder="1" applyAlignment="1">
      <alignment vertical="top" wrapText="1"/>
    </xf>
    <xf numFmtId="0" fontId="0" fillId="0" borderId="8" xfId="0" applyBorder="1"/>
    <xf numFmtId="0" fontId="0" fillId="0" borderId="1" xfId="0" applyBorder="1" applyAlignment="1">
      <alignment horizontal="center"/>
    </xf>
    <xf numFmtId="0" fontId="0" fillId="0" borderId="2" xfId="0" applyBorder="1"/>
    <xf numFmtId="164" fontId="0" fillId="0" borderId="6" xfId="0" applyNumberFormat="1" applyBorder="1"/>
    <xf numFmtId="0" fontId="0" fillId="0" borderId="9" xfId="0" applyBorder="1" applyAlignment="1">
      <alignment horizontal="center"/>
    </xf>
    <xf numFmtId="164" fontId="0" fillId="0" borderId="9" xfId="0" applyNumberFormat="1" applyBorder="1"/>
    <xf numFmtId="164" fontId="1" fillId="0" borderId="6" xfId="0" applyNumberFormat="1" applyFont="1" applyBorder="1"/>
    <xf numFmtId="0" fontId="0" fillId="0" borderId="6" xfId="0" applyBorder="1" applyAlignment="1">
      <alignment horizontal="center"/>
    </xf>
    <xf numFmtId="0" fontId="1" fillId="0" borderId="6" xfId="0" applyFont="1" applyBorder="1" applyAlignment="1">
      <alignment horizontal="center"/>
    </xf>
    <xf numFmtId="164" fontId="0" fillId="0" borderId="3" xfId="0" applyNumberFormat="1" applyBorder="1"/>
    <xf numFmtId="0" fontId="0" fillId="0" borderId="13" xfId="0" applyBorder="1" applyAlignment="1">
      <alignment horizontal="center"/>
    </xf>
    <xf numFmtId="0" fontId="4" fillId="0" borderId="5" xfId="0" applyFont="1" applyBorder="1"/>
    <xf numFmtId="0" fontId="0" fillId="0" borderId="5" xfId="0" applyBorder="1"/>
    <xf numFmtId="164" fontId="0" fillId="0" borderId="14" xfId="0" applyNumberFormat="1" applyBorder="1"/>
    <xf numFmtId="0" fontId="1" fillId="0" borderId="5" xfId="0" applyFont="1" applyBorder="1" applyAlignment="1">
      <alignment horizontal="center" vertical="center"/>
    </xf>
    <xf numFmtId="164" fontId="1" fillId="0" borderId="5" xfId="0" applyNumberFormat="1" applyFont="1" applyBorder="1"/>
    <xf numFmtId="0" fontId="0" fillId="0" borderId="5" xfId="0" applyBorder="1" applyAlignment="1">
      <alignment horizontal="center"/>
    </xf>
    <xf numFmtId="0" fontId="1" fillId="0" borderId="0" xfId="0" applyFont="1" applyAlignment="1">
      <alignment horizontal="center" vertical="center"/>
    </xf>
    <xf numFmtId="0" fontId="0" fillId="0" borderId="4" xfId="0" applyBorder="1" applyAlignment="1">
      <alignment horizontal="center" vertical="center"/>
    </xf>
    <xf numFmtId="0" fontId="0" fillId="0" borderId="4" xfId="0" applyBorder="1" applyAlignment="1">
      <alignment vertical="top" wrapText="1"/>
    </xf>
    <xf numFmtId="164" fontId="0" fillId="0" borderId="4" xfId="0" applyNumberFormat="1" applyBorder="1"/>
    <xf numFmtId="164" fontId="1" fillId="0" borderId="0" xfId="0" applyNumberFormat="1" applyFont="1"/>
    <xf numFmtId="0" fontId="0" fillId="0" borderId="5" xfId="0" applyBorder="1" applyAlignment="1">
      <alignment horizontal="center" vertical="center"/>
    </xf>
    <xf numFmtId="0" fontId="0" fillId="0" borderId="5" xfId="0" applyBorder="1" applyAlignment="1">
      <alignment vertical="top" wrapText="1"/>
    </xf>
    <xf numFmtId="164" fontId="0" fillId="0" borderId="5" xfId="0" applyNumberFormat="1" applyBorder="1"/>
    <xf numFmtId="0" fontId="0" fillId="0" borderId="4" xfId="0" applyBorder="1" applyAlignment="1">
      <alignment horizontal="center"/>
    </xf>
    <xf numFmtId="0" fontId="2" fillId="0" borderId="0" xfId="0" applyFont="1" applyAlignment="1">
      <alignment horizontal="center"/>
    </xf>
    <xf numFmtId="0" fontId="6" fillId="2" borderId="4" xfId="0" applyFont="1" applyFill="1" applyBorder="1" applyAlignment="1">
      <alignment horizontal="center" vertical="center"/>
    </xf>
    <xf numFmtId="0" fontId="0" fillId="0" borderId="13" xfId="0" applyBorder="1"/>
    <xf numFmtId="0" fontId="0" fillId="0" borderId="14" xfId="0" applyBorder="1"/>
    <xf numFmtId="0" fontId="0" fillId="0" borderId="8" xfId="0" applyBorder="1" applyAlignment="1">
      <alignment wrapText="1"/>
    </xf>
    <xf numFmtId="164" fontId="0" fillId="0" borderId="8" xfId="0" applyNumberFormat="1" applyBorder="1" applyAlignment="1">
      <alignment horizontal="right"/>
    </xf>
    <xf numFmtId="0" fontId="2" fillId="0" borderId="0" xfId="0" applyFont="1"/>
    <xf numFmtId="0" fontId="0" fillId="0" borderId="6" xfId="0" applyBorder="1" applyAlignment="1">
      <alignment horizontal="center" vertical="center"/>
    </xf>
    <xf numFmtId="0" fontId="0" fillId="0" borderId="6" xfId="0" applyBorder="1" applyAlignment="1">
      <alignment vertical="top" wrapText="1"/>
    </xf>
    <xf numFmtId="0" fontId="0" fillId="0" borderId="2" xfId="0" applyBorder="1" applyAlignment="1">
      <alignment horizontal="center" vertical="center"/>
    </xf>
    <xf numFmtId="0" fontId="0" fillId="0" borderId="2" xfId="0" applyBorder="1" applyAlignment="1">
      <alignment vertical="top" wrapText="1"/>
    </xf>
    <xf numFmtId="0" fontId="0" fillId="0" borderId="2" xfId="0" applyBorder="1" applyAlignment="1">
      <alignment horizontal="center"/>
    </xf>
    <xf numFmtId="164" fontId="0" fillId="0" borderId="2" xfId="0" applyNumberFormat="1" applyBorder="1"/>
    <xf numFmtId="0" fontId="6" fillId="2" borderId="5" xfId="0" applyFont="1" applyFill="1" applyBorder="1" applyAlignment="1">
      <alignment horizontal="left" vertical="top" wrapText="1"/>
    </xf>
    <xf numFmtId="0" fontId="6" fillId="2" borderId="4" xfId="0" applyFont="1" applyFill="1" applyBorder="1" applyAlignment="1">
      <alignment horizontal="center"/>
    </xf>
    <xf numFmtId="164" fontId="6" fillId="2" borderId="5" xfId="0" applyNumberFormat="1" applyFont="1" applyFill="1" applyBorder="1" applyAlignment="1">
      <alignment horizontal="center"/>
    </xf>
    <xf numFmtId="164" fontId="6" fillId="2" borderId="4" xfId="0" applyNumberFormat="1" applyFont="1" applyFill="1" applyBorder="1" applyAlignment="1">
      <alignment horizontal="center"/>
    </xf>
    <xf numFmtId="0" fontId="6" fillId="0" borderId="8" xfId="0" applyFont="1" applyBorder="1" applyAlignment="1">
      <alignment horizontal="center" vertical="center"/>
    </xf>
    <xf numFmtId="0" fontId="6" fillId="0" borderId="2" xfId="0" applyFont="1" applyBorder="1" applyAlignment="1">
      <alignment horizontal="left" vertical="top" wrapText="1"/>
    </xf>
    <xf numFmtId="0" fontId="6" fillId="0" borderId="8" xfId="0" applyFont="1" applyBorder="1" applyAlignment="1">
      <alignment horizontal="center"/>
    </xf>
    <xf numFmtId="164" fontId="6" fillId="0" borderId="2" xfId="0" applyNumberFormat="1" applyFont="1" applyBorder="1" applyAlignment="1">
      <alignment horizontal="center"/>
    </xf>
    <xf numFmtId="164" fontId="6" fillId="0" borderId="8" xfId="0" applyNumberFormat="1" applyFont="1" applyBorder="1" applyAlignment="1">
      <alignment horizontal="center"/>
    </xf>
    <xf numFmtId="0" fontId="6" fillId="0" borderId="2" xfId="0" applyFont="1" applyBorder="1" applyAlignment="1">
      <alignment horizontal="center" vertical="center"/>
    </xf>
    <xf numFmtId="0" fontId="6" fillId="0" borderId="2" xfId="0" applyFont="1" applyBorder="1" applyAlignment="1">
      <alignment horizontal="center"/>
    </xf>
    <xf numFmtId="0" fontId="6" fillId="0" borderId="6" xfId="0" applyFont="1" applyBorder="1" applyAlignment="1">
      <alignment horizontal="center" vertical="center"/>
    </xf>
    <xf numFmtId="0" fontId="6" fillId="0" borderId="7" xfId="0" applyFont="1" applyBorder="1" applyAlignment="1">
      <alignment horizontal="left" vertical="top" wrapText="1"/>
    </xf>
    <xf numFmtId="0" fontId="6" fillId="0" borderId="6" xfId="0" applyFont="1" applyBorder="1" applyAlignment="1">
      <alignment horizontal="center"/>
    </xf>
    <xf numFmtId="164" fontId="6" fillId="0" borderId="7" xfId="0" applyNumberFormat="1" applyFont="1" applyBorder="1" applyAlignment="1">
      <alignment horizontal="center"/>
    </xf>
    <xf numFmtId="164" fontId="6" fillId="0" borderId="6" xfId="0" applyNumberFormat="1" applyFont="1" applyBorder="1" applyAlignment="1">
      <alignment horizontal="center"/>
    </xf>
    <xf numFmtId="0" fontId="0" fillId="0" borderId="4" xfId="0" applyBorder="1" applyAlignment="1">
      <alignment wrapText="1"/>
    </xf>
    <xf numFmtId="0" fontId="0" fillId="0" borderId="4" xfId="0" applyBorder="1"/>
    <xf numFmtId="164" fontId="0" fillId="0" borderId="4" xfId="0" applyNumberFormat="1" applyBorder="1" applyAlignment="1">
      <alignment horizontal="right"/>
    </xf>
    <xf numFmtId="0" fontId="0" fillId="0" borderId="6" xfId="0" applyBorder="1" applyAlignment="1">
      <alignment wrapText="1"/>
    </xf>
    <xf numFmtId="0" fontId="0" fillId="0" borderId="6" xfId="0" applyBorder="1"/>
    <xf numFmtId="164" fontId="0" fillId="0" borderId="6" xfId="0" applyNumberFormat="1" applyBorder="1" applyAlignment="1">
      <alignment horizontal="right"/>
    </xf>
    <xf numFmtId="0" fontId="0" fillId="0" borderId="2" xfId="0" applyBorder="1" applyAlignment="1">
      <alignment wrapText="1"/>
    </xf>
    <xf numFmtId="164" fontId="0" fillId="0" borderId="2" xfId="0" applyNumberFormat="1" applyBorder="1" applyAlignment="1">
      <alignment horizontal="right"/>
    </xf>
    <xf numFmtId="0" fontId="2" fillId="0" borderId="0" xfId="0" applyFont="1" applyAlignment="1">
      <alignment horizontal="center" vertical="center"/>
    </xf>
    <xf numFmtId="0" fontId="2" fillId="0" borderId="0" xfId="0" applyFont="1" applyAlignment="1">
      <alignment vertical="center"/>
    </xf>
    <xf numFmtId="0" fontId="7" fillId="0" borderId="0" xfId="0" applyFont="1" applyAlignment="1">
      <alignment horizontal="center" vertical="center"/>
    </xf>
    <xf numFmtId="0" fontId="2" fillId="0" borderId="0" xfId="0" applyFont="1" applyAlignment="1">
      <alignment horizontal="right"/>
    </xf>
    <xf numFmtId="0" fontId="0" fillId="0" borderId="7" xfId="0" applyBorder="1"/>
    <xf numFmtId="4" fontId="11" fillId="0" borderId="0" xfId="1" applyNumberFormat="1" applyFont="1" applyAlignment="1">
      <alignment vertical="center"/>
    </xf>
    <xf numFmtId="0" fontId="12" fillId="0" borderId="0" xfId="0" applyFont="1"/>
    <xf numFmtId="0" fontId="14" fillId="0" borderId="0" xfId="0" applyFont="1" applyAlignment="1">
      <alignment horizontal="right" vertical="top"/>
    </xf>
    <xf numFmtId="0" fontId="14" fillId="0" borderId="0" xfId="0" applyFont="1" applyAlignment="1">
      <alignment vertical="top"/>
    </xf>
    <xf numFmtId="0" fontId="14" fillId="0" borderId="7" xfId="0" applyFont="1" applyBorder="1" applyAlignment="1">
      <alignment horizontal="right" vertical="top"/>
    </xf>
    <xf numFmtId="0" fontId="14" fillId="0" borderId="7" xfId="0" applyFont="1" applyBorder="1" applyAlignment="1">
      <alignment vertical="top"/>
    </xf>
    <xf numFmtId="0" fontId="10" fillId="0" borderId="0" xfId="0" applyFont="1" applyAlignment="1">
      <alignment horizontal="right"/>
    </xf>
    <xf numFmtId="165" fontId="10" fillId="0" borderId="0" xfId="0" applyNumberFormat="1" applyFont="1" applyAlignment="1">
      <alignment horizontal="center"/>
    </xf>
    <xf numFmtId="0" fontId="16" fillId="0" borderId="0" xfId="0" applyFont="1" applyAlignment="1">
      <alignment horizontal="right"/>
    </xf>
    <xf numFmtId="0" fontId="0" fillId="0" borderId="3" xfId="0" applyBorder="1"/>
    <xf numFmtId="164" fontId="0" fillId="0" borderId="3" xfId="0" applyNumberFormat="1" applyBorder="1" applyAlignment="1">
      <alignment horizontal="right"/>
    </xf>
    <xf numFmtId="0" fontId="0" fillId="0" borderId="13" xfId="0"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wrapText="1"/>
    </xf>
    <xf numFmtId="164" fontId="1" fillId="0" borderId="3" xfId="0" applyNumberFormat="1" applyFont="1" applyBorder="1"/>
    <xf numFmtId="0" fontId="1" fillId="0" borderId="1" xfId="0" applyFont="1" applyBorder="1" applyAlignment="1">
      <alignment horizontal="center"/>
    </xf>
    <xf numFmtId="164" fontId="1" fillId="0" borderId="3" xfId="0" applyNumberFormat="1" applyFont="1" applyBorder="1" applyAlignment="1">
      <alignment horizontal="right"/>
    </xf>
    <xf numFmtId="164" fontId="0" fillId="0" borderId="7" xfId="0" applyNumberFormat="1" applyBorder="1"/>
    <xf numFmtId="164" fontId="10" fillId="0" borderId="0" xfId="0" applyNumberFormat="1" applyFont="1" applyAlignment="1">
      <alignment horizontal="center"/>
    </xf>
    <xf numFmtId="0" fontId="7" fillId="0" borderId="0" xfId="0" applyFont="1" applyAlignment="1">
      <alignment vertical="center"/>
    </xf>
    <xf numFmtId="49" fontId="24" fillId="0" borderId="0" xfId="0" applyNumberFormat="1" applyFont="1" applyAlignment="1">
      <alignment horizontal="center" vertical="top"/>
    </xf>
    <xf numFmtId="0" fontId="25" fillId="0" borderId="0" xfId="0" applyFont="1" applyAlignment="1">
      <alignment vertical="top"/>
    </xf>
    <xf numFmtId="0" fontId="0" fillId="0" borderId="0" xfId="0" applyAlignment="1">
      <alignment horizontal="center" vertical="center" wrapText="1"/>
    </xf>
    <xf numFmtId="4" fontId="26" fillId="0" borderId="0" xfId="0" applyNumberFormat="1" applyFont="1" applyAlignment="1">
      <alignment horizontal="right" vertical="center"/>
    </xf>
    <xf numFmtId="172" fontId="26" fillId="0" borderId="0" xfId="0" applyNumberFormat="1" applyFont="1" applyAlignment="1">
      <alignment horizontal="center" vertical="top"/>
    </xf>
    <xf numFmtId="0" fontId="25" fillId="0" borderId="0" xfId="0" applyFont="1"/>
    <xf numFmtId="0" fontId="21" fillId="0" borderId="0" xfId="0" applyFont="1" applyAlignment="1">
      <alignment horizontal="left"/>
    </xf>
    <xf numFmtId="0" fontId="21" fillId="0" borderId="0" xfId="0" applyFont="1" applyAlignment="1">
      <alignment horizontal="center"/>
    </xf>
    <xf numFmtId="0" fontId="21" fillId="0" borderId="0" xfId="0" applyFont="1" applyAlignment="1">
      <alignment horizontal="right"/>
    </xf>
    <xf numFmtId="3" fontId="21" fillId="0" borderId="0" xfId="0" applyNumberFormat="1" applyFont="1" applyAlignment="1">
      <alignment horizontal="right"/>
    </xf>
    <xf numFmtId="4" fontId="21" fillId="0" borderId="0" xfId="0" applyNumberFormat="1" applyFont="1" applyAlignment="1">
      <alignment horizontal="right"/>
    </xf>
    <xf numFmtId="4" fontId="25" fillId="0" borderId="0" xfId="0" applyNumberFormat="1" applyFont="1"/>
    <xf numFmtId="4" fontId="27" fillId="0" borderId="0" xfId="0" applyNumberFormat="1" applyFont="1"/>
    <xf numFmtId="4" fontId="28" fillId="0" borderId="0" xfId="0" applyNumberFormat="1" applyFont="1"/>
    <xf numFmtId="0" fontId="28" fillId="0" borderId="0" xfId="0" applyFont="1"/>
    <xf numFmtId="0" fontId="27" fillId="0" borderId="0" xfId="0" applyFont="1"/>
    <xf numFmtId="0" fontId="28" fillId="0" borderId="0" xfId="0" applyFont="1" applyAlignment="1">
      <alignment horizontal="center"/>
    </xf>
    <xf numFmtId="0" fontId="27" fillId="0" borderId="0" xfId="0" applyFont="1" applyAlignment="1">
      <alignment horizontal="center" vertical="center"/>
    </xf>
    <xf numFmtId="0" fontId="30" fillId="0" borderId="0" xfId="4" applyFont="1"/>
    <xf numFmtId="0" fontId="31" fillId="0" borderId="0" xfId="4" applyFont="1"/>
    <xf numFmtId="0" fontId="31" fillId="0" borderId="0" xfId="4" applyFont="1" applyAlignment="1">
      <alignment horizontal="center"/>
    </xf>
    <xf numFmtId="0" fontId="31" fillId="0" borderId="0" xfId="4" applyFont="1" applyAlignment="1">
      <alignment horizontal="left"/>
    </xf>
    <xf numFmtId="4" fontId="31" fillId="0" borderId="0" xfId="4" applyNumberFormat="1" applyFont="1"/>
    <xf numFmtId="4" fontId="31" fillId="0" borderId="0" xfId="4" applyNumberFormat="1" applyFont="1" applyAlignment="1">
      <alignment horizontal="right"/>
    </xf>
    <xf numFmtId="0" fontId="31" fillId="0" borderId="0" xfId="4" applyFont="1" applyAlignment="1">
      <alignment horizontal="right"/>
    </xf>
    <xf numFmtId="0" fontId="31" fillId="0" borderId="15" xfId="4" applyFont="1" applyBorder="1" applyAlignment="1">
      <alignment horizontal="center"/>
    </xf>
    <xf numFmtId="4" fontId="31" fillId="0" borderId="15" xfId="4" applyNumberFormat="1" applyFont="1" applyBorder="1"/>
    <xf numFmtId="0" fontId="31" fillId="0" borderId="15" xfId="4" applyFont="1" applyBorder="1"/>
    <xf numFmtId="0" fontId="32" fillId="0" borderId="0" xfId="4" applyFont="1"/>
    <xf numFmtId="4" fontId="32" fillId="0" borderId="0" xfId="4" applyNumberFormat="1" applyFont="1"/>
    <xf numFmtId="49" fontId="31" fillId="0" borderId="0" xfId="4" applyNumberFormat="1" applyFont="1" applyAlignment="1">
      <alignment horizontal="left"/>
    </xf>
    <xf numFmtId="49" fontId="31" fillId="0" borderId="0" xfId="4" applyNumberFormat="1" applyFont="1"/>
    <xf numFmtId="0" fontId="32" fillId="0" borderId="0" xfId="4" applyFont="1" applyAlignment="1">
      <alignment horizontal="center"/>
    </xf>
    <xf numFmtId="0" fontId="27" fillId="0" borderId="0" xfId="4" applyFont="1"/>
    <xf numFmtId="0" fontId="32" fillId="0" borderId="0" xfId="4" applyFont="1" applyAlignment="1">
      <alignment vertical="top"/>
    </xf>
    <xf numFmtId="0" fontId="21" fillId="0" borderId="0" xfId="0" applyFont="1" applyAlignment="1">
      <alignment horizontal="left" vertical="top" wrapText="1"/>
    </xf>
    <xf numFmtId="0" fontId="34" fillId="0" borderId="0" xfId="0" applyFont="1"/>
    <xf numFmtId="4" fontId="34" fillId="0" borderId="0" xfId="0" applyNumberFormat="1" applyFont="1"/>
    <xf numFmtId="4" fontId="35" fillId="0" borderId="0" xfId="0" applyNumberFormat="1" applyFont="1" applyAlignment="1">
      <alignment horizontal="right"/>
    </xf>
    <xf numFmtId="0" fontId="33" fillId="0" borderId="0" xfId="0" applyFont="1" applyAlignment="1">
      <alignment horizontal="center"/>
    </xf>
    <xf numFmtId="0" fontId="33" fillId="0" borderId="0" xfId="0" applyFont="1" applyAlignment="1">
      <alignment horizontal="left"/>
    </xf>
    <xf numFmtId="3" fontId="33" fillId="0" borderId="0" xfId="0" applyNumberFormat="1" applyFont="1" applyAlignment="1">
      <alignment horizontal="right"/>
    </xf>
    <xf numFmtId="4" fontId="33" fillId="0" borderId="0" xfId="0" applyNumberFormat="1" applyFont="1" applyAlignment="1">
      <alignment horizontal="right"/>
    </xf>
    <xf numFmtId="0" fontId="35" fillId="0" borderId="0" xfId="0" applyFont="1" applyAlignment="1">
      <alignment horizontal="center"/>
    </xf>
    <xf numFmtId="0" fontId="35" fillId="0" borderId="0" xfId="0" applyFont="1" applyAlignment="1">
      <alignment horizontal="left"/>
    </xf>
    <xf numFmtId="3" fontId="35" fillId="0" borderId="0" xfId="0" applyNumberFormat="1" applyFont="1" applyAlignment="1">
      <alignment horizontal="right"/>
    </xf>
    <xf numFmtId="2" fontId="35" fillId="0" borderId="0" xfId="0" applyNumberFormat="1" applyFont="1" applyAlignment="1">
      <alignment horizontal="right"/>
    </xf>
    <xf numFmtId="0" fontId="35" fillId="0" borderId="0" xfId="0" applyFont="1" applyAlignment="1">
      <alignment horizontal="right"/>
    </xf>
    <xf numFmtId="0" fontId="33" fillId="0" borderId="0" xfId="0" applyFont="1" applyAlignment="1">
      <alignment horizontal="left" vertical="top" wrapText="1"/>
    </xf>
    <xf numFmtId="0" fontId="33" fillId="0" borderId="0" xfId="0" applyFont="1" applyAlignment="1">
      <alignment horizontal="right" vertical="top" wrapText="1"/>
    </xf>
    <xf numFmtId="0" fontId="33" fillId="0" borderId="0" xfId="0" applyFont="1" applyAlignment="1">
      <alignment horizontal="center" vertical="top" wrapText="1"/>
    </xf>
    <xf numFmtId="0" fontId="36" fillId="0" borderId="0" xfId="0" applyFont="1" applyAlignment="1">
      <alignment horizontal="left" vertical="top" wrapText="1"/>
    </xf>
    <xf numFmtId="0" fontId="36" fillId="0" borderId="0" xfId="0" applyFont="1" applyAlignment="1">
      <alignment horizontal="center" vertical="top" wrapText="1"/>
    </xf>
    <xf numFmtId="0" fontId="36" fillId="0" borderId="0" xfId="0" applyFont="1" applyAlignment="1">
      <alignment horizontal="right" vertical="top" wrapText="1"/>
    </xf>
    <xf numFmtId="0" fontId="21" fillId="0" borderId="0" xfId="0" applyFont="1" applyAlignment="1">
      <alignment horizontal="left" vertical="center" wrapText="1"/>
    </xf>
    <xf numFmtId="0" fontId="33" fillId="0" borderId="0" xfId="0" applyFont="1" applyAlignment="1">
      <alignment vertical="top" wrapText="1"/>
    </xf>
    <xf numFmtId="0" fontId="35" fillId="0" borderId="17" xfId="0" applyFont="1" applyBorder="1" applyAlignment="1">
      <alignment horizontal="center"/>
    </xf>
    <xf numFmtId="0" fontId="35" fillId="0" borderId="17" xfId="0" applyFont="1" applyBorder="1" applyAlignment="1">
      <alignment horizontal="left"/>
    </xf>
    <xf numFmtId="3" fontId="35" fillId="0" borderId="17" xfId="0" applyNumberFormat="1" applyFont="1" applyBorder="1" applyAlignment="1">
      <alignment horizontal="right"/>
    </xf>
    <xf numFmtId="4" fontId="35" fillId="0" borderId="17" xfId="0" applyNumberFormat="1" applyFont="1" applyBorder="1" applyAlignment="1">
      <alignment horizontal="right"/>
    </xf>
    <xf numFmtId="0" fontId="33" fillId="0" borderId="17" xfId="0" applyFont="1" applyBorder="1" applyAlignment="1">
      <alignment horizontal="center"/>
    </xf>
    <xf numFmtId="0" fontId="33" fillId="0" borderId="17" xfId="0" applyFont="1" applyBorder="1" applyAlignment="1">
      <alignment horizontal="left"/>
    </xf>
    <xf numFmtId="3" fontId="33" fillId="0" borderId="17" xfId="0" applyNumberFormat="1" applyFont="1" applyBorder="1" applyAlignment="1">
      <alignment horizontal="right"/>
    </xf>
    <xf numFmtId="4" fontId="33" fillId="0" borderId="17" xfId="0" applyNumberFormat="1" applyFont="1" applyBorder="1" applyAlignment="1">
      <alignment horizontal="right"/>
    </xf>
    <xf numFmtId="0" fontId="37" fillId="0" borderId="0" xfId="0" applyFont="1" applyAlignment="1">
      <alignment horizontal="left" wrapText="1"/>
    </xf>
    <xf numFmtId="0" fontId="27" fillId="0" borderId="0" xfId="0" applyFont="1" applyAlignment="1">
      <alignment horizontal="center" vertical="center" wrapText="1"/>
    </xf>
    <xf numFmtId="0" fontId="4" fillId="0" borderId="0" xfId="0" applyFont="1" applyAlignment="1">
      <alignment vertical="center"/>
    </xf>
    <xf numFmtId="0" fontId="34" fillId="0" borderId="17" xfId="0" applyFont="1" applyBorder="1"/>
    <xf numFmtId="4" fontId="34" fillId="0" borderId="17" xfId="0" applyNumberFormat="1" applyFont="1" applyBorder="1"/>
    <xf numFmtId="4" fontId="23" fillId="0" borderId="0" xfId="0" applyNumberFormat="1" applyFont="1"/>
    <xf numFmtId="0" fontId="23" fillId="0" borderId="0" xfId="0" applyFont="1" applyAlignment="1">
      <alignment horizontal="right"/>
    </xf>
    <xf numFmtId="0" fontId="25" fillId="0" borderId="0" xfId="0" applyFont="1" applyAlignment="1">
      <alignment horizontal="left"/>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7" fillId="0" borderId="0" xfId="0" applyFont="1" applyAlignment="1">
      <alignment horizontal="right"/>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15" fillId="0" borderId="5" xfId="0" applyFont="1" applyBorder="1" applyAlignment="1">
      <alignment horizontal="right"/>
    </xf>
    <xf numFmtId="0" fontId="15" fillId="0" borderId="0" xfId="0" applyFont="1" applyAlignment="1">
      <alignment horizontal="right"/>
    </xf>
    <xf numFmtId="0" fontId="0" fillId="0" borderId="7" xfId="0" applyBorder="1" applyAlignment="1">
      <alignment horizontal="right"/>
    </xf>
    <xf numFmtId="165" fontId="0" fillId="0" borderId="0" xfId="0" applyNumberFormat="1" applyAlignment="1">
      <alignment horizontal="center" vertical="top"/>
    </xf>
    <xf numFmtId="165" fontId="0" fillId="0" borderId="7" xfId="0" applyNumberFormat="1" applyBorder="1" applyAlignment="1">
      <alignment horizontal="center" vertical="top"/>
    </xf>
    <xf numFmtId="165" fontId="15" fillId="0" borderId="5" xfId="0" applyNumberFormat="1" applyFont="1" applyBorder="1" applyAlignment="1">
      <alignment horizontal="center"/>
    </xf>
    <xf numFmtId="165" fontId="0" fillId="0" borderId="7" xfId="0" applyNumberFormat="1" applyBorder="1" applyAlignment="1">
      <alignment horizontal="center"/>
    </xf>
    <xf numFmtId="0" fontId="1" fillId="0" borderId="5" xfId="0" applyFont="1" applyBorder="1" applyAlignment="1">
      <alignment horizontal="left" vertical="top" wrapText="1"/>
    </xf>
    <xf numFmtId="0" fontId="1" fillId="2" borderId="1" xfId="0" applyFont="1" applyFill="1" applyBorder="1" applyAlignment="1">
      <alignment horizontal="left"/>
    </xf>
    <xf numFmtId="0" fontId="1" fillId="2" borderId="2" xfId="0" applyFont="1" applyFill="1" applyBorder="1" applyAlignment="1">
      <alignment horizontal="left"/>
    </xf>
    <xf numFmtId="0" fontId="1" fillId="2" borderId="3" xfId="0" applyFont="1" applyFill="1" applyBorder="1" applyAlignment="1">
      <alignment horizontal="left"/>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6" xfId="0" applyFont="1" applyFill="1" applyBorder="1" applyAlignment="1">
      <alignment horizontal="center" vertical="center" wrapText="1"/>
    </xf>
    <xf numFmtId="164" fontId="6" fillId="2" borderId="5" xfId="0" applyNumberFormat="1" applyFont="1" applyFill="1" applyBorder="1" applyAlignment="1">
      <alignment horizontal="center" vertical="center"/>
    </xf>
    <xf numFmtId="164" fontId="6" fillId="2" borderId="7" xfId="0" applyNumberFormat="1" applyFont="1" applyFill="1" applyBorder="1" applyAlignment="1">
      <alignment horizontal="center" vertical="center"/>
    </xf>
    <xf numFmtId="164" fontId="5" fillId="2" borderId="4" xfId="0" applyNumberFormat="1" applyFont="1" applyFill="1" applyBorder="1" applyAlignment="1">
      <alignment horizontal="center" wrapText="1"/>
    </xf>
    <xf numFmtId="164" fontId="5" fillId="2" borderId="6" xfId="0" applyNumberFormat="1" applyFont="1" applyFill="1" applyBorder="1" applyAlignment="1">
      <alignment horizontal="center" wrapText="1"/>
    </xf>
    <xf numFmtId="164" fontId="6" fillId="2" borderId="4" xfId="0" applyNumberFormat="1" applyFont="1" applyFill="1" applyBorder="1" applyAlignment="1">
      <alignment horizontal="center" wrapText="1"/>
    </xf>
    <xf numFmtId="164" fontId="6" fillId="2" borderId="6" xfId="0" applyNumberFormat="1" applyFont="1" applyFill="1" applyBorder="1" applyAlignment="1">
      <alignment horizontal="center" wrapText="1"/>
    </xf>
    <xf numFmtId="0" fontId="1" fillId="0" borderId="0" xfId="0" applyFont="1" applyAlignment="1">
      <alignment horizontal="left" wrapText="1"/>
    </xf>
    <xf numFmtId="0" fontId="1" fillId="0" borderId="6" xfId="0" applyFont="1" applyBorder="1" applyAlignment="1">
      <alignment horizontal="left"/>
    </xf>
    <xf numFmtId="0" fontId="0" fillId="0" borderId="1" xfId="0" applyBorder="1"/>
    <xf numFmtId="0" fontId="0" fillId="0" borderId="10" xfId="0" applyBorder="1" applyAlignment="1">
      <alignment horizontal="left"/>
    </xf>
    <xf numFmtId="0" fontId="0" fillId="0" borderId="11" xfId="0" applyBorder="1" applyAlignment="1">
      <alignment horizontal="left"/>
    </xf>
    <xf numFmtId="0" fontId="0" fillId="0" borderId="12" xfId="0" applyBorder="1" applyAlignment="1">
      <alignment horizontal="left"/>
    </xf>
    <xf numFmtId="0" fontId="29" fillId="0" borderId="0" xfId="0" applyFont="1" applyAlignment="1">
      <alignment horizontal="center" vertical="center"/>
    </xf>
    <xf numFmtId="0" fontId="25" fillId="0" borderId="0" xfId="0" applyFont="1" applyAlignment="1">
      <alignment horizontal="left" wrapText="1"/>
    </xf>
    <xf numFmtId="4" fontId="24" fillId="0" borderId="18" xfId="0" applyNumberFormat="1" applyFont="1" applyBorder="1" applyAlignment="1">
      <alignment horizontal="right"/>
    </xf>
    <xf numFmtId="0" fontId="25" fillId="0" borderId="0" xfId="0" applyFont="1" applyAlignment="1">
      <alignment horizontal="right"/>
    </xf>
    <xf numFmtId="0" fontId="34" fillId="0" borderId="0" xfId="0" applyFont="1" applyAlignment="1">
      <alignment horizontal="right"/>
    </xf>
    <xf numFmtId="4" fontId="34" fillId="0" borderId="0" xfId="0" applyNumberFormat="1" applyFont="1" applyAlignment="1">
      <alignment horizontal="right"/>
    </xf>
    <xf numFmtId="0" fontId="34" fillId="0" borderId="0" xfId="0" applyFont="1" applyAlignment="1">
      <alignment horizontal="left" vertical="top" wrapText="1"/>
    </xf>
    <xf numFmtId="0" fontId="34" fillId="0" borderId="0" xfId="0" applyFont="1" applyAlignment="1">
      <alignment horizontal="left"/>
    </xf>
    <xf numFmtId="0" fontId="34" fillId="0" borderId="0" xfId="0" applyFont="1" applyAlignment="1">
      <alignment horizontal="center" vertical="top" wrapText="1"/>
    </xf>
    <xf numFmtId="0" fontId="25" fillId="0" borderId="0" xfId="0" applyFont="1" applyAlignment="1">
      <alignment horizontal="center" vertical="top" wrapText="1"/>
    </xf>
  </cellXfs>
  <cellStyles count="15">
    <cellStyle name="Border" xfId="5" xr:uid="{1E5251F1-78AB-43FA-8DDB-82EEECDBAD8A}"/>
    <cellStyle name="Dezimal [0]_PLDT" xfId="6" xr:uid="{75ECED4F-8EBD-4400-9A99-3E3832F76C20}"/>
    <cellStyle name="Dezimal_PLDT" xfId="7" xr:uid="{95D6569D-99BB-4842-9002-2B11D1266F38}"/>
    <cellStyle name="Grey" xfId="8" xr:uid="{BFF655E3-FAB7-4D1E-A030-2C70ABC50EA5}"/>
    <cellStyle name="H1" xfId="9" xr:uid="{2B631474-6752-4B74-9DE8-5DCA5F58C31B}"/>
    <cellStyle name="Input [yellow]" xfId="10" xr:uid="{8A9A5E24-041D-4037-BBFC-E39F3DBB11FB}"/>
    <cellStyle name="Normal - Style1" xfId="11" xr:uid="{4452FC03-F2AC-47C8-BD6A-602BE486939B}"/>
    <cellStyle name="Normal 2" xfId="2" xr:uid="{85671CF6-B3C0-424D-B9FF-74C8DFD2499F}"/>
    <cellStyle name="Normal 2 2 3 2" xfId="1" xr:uid="{4C5A4F68-D417-408A-9193-AD087C9C2C5A}"/>
    <cellStyle name="Normal 4" xfId="3" xr:uid="{3CD3339D-1281-41C0-9632-21F328D5CF06}"/>
    <cellStyle name="Normalno" xfId="0" builtinId="0"/>
    <cellStyle name="Normalno 2" xfId="4" xr:uid="{55FD58FE-AE44-4169-9EDD-932AED282A01}"/>
    <cellStyle name="Percent [2]" xfId="12" xr:uid="{1A8150D5-1372-4C55-9325-81776B30778A}"/>
    <cellStyle name="Währung [0]_PLDT" xfId="13" xr:uid="{4E92F198-1517-42CD-9C11-9D289942EBB8}"/>
    <cellStyle name="Währung_PLDT" xfId="14" xr:uid="{9A8320AC-CF08-4A90-8FB1-50BE24C61B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J44"/>
  <sheetViews>
    <sheetView workbookViewId="0">
      <selection activeCell="G38" sqref="G38"/>
    </sheetView>
  </sheetViews>
  <sheetFormatPr defaultRowHeight="14.4"/>
  <sheetData>
    <row r="3" spans="2:4">
      <c r="B3" s="2" t="s">
        <v>0</v>
      </c>
      <c r="C3" s="2" t="s">
        <v>33</v>
      </c>
      <c r="D3" s="2"/>
    </row>
    <row r="4" spans="2:4">
      <c r="C4" t="s">
        <v>34</v>
      </c>
    </row>
    <row r="5" spans="2:4">
      <c r="C5" t="s">
        <v>35</v>
      </c>
    </row>
    <row r="7" spans="2:4">
      <c r="B7" s="3" t="s">
        <v>1</v>
      </c>
      <c r="C7" t="s">
        <v>36</v>
      </c>
    </row>
    <row r="8" spans="2:4">
      <c r="B8" s="3"/>
      <c r="C8" t="s">
        <v>37</v>
      </c>
      <c r="D8" t="s">
        <v>142</v>
      </c>
    </row>
    <row r="10" spans="2:4">
      <c r="B10" s="2" t="s">
        <v>38</v>
      </c>
      <c r="C10" t="s">
        <v>39</v>
      </c>
    </row>
    <row r="21" spans="1:10" ht="25.8">
      <c r="B21" s="176" t="s">
        <v>375</v>
      </c>
      <c r="C21" s="177"/>
      <c r="D21" s="177"/>
      <c r="E21" s="177"/>
      <c r="F21" s="177"/>
      <c r="G21" s="177"/>
      <c r="H21" s="177"/>
      <c r="I21" s="177"/>
      <c r="J21" s="178"/>
    </row>
    <row r="22" spans="1:10" ht="21">
      <c r="B22" s="80"/>
      <c r="C22" s="80"/>
      <c r="D22" s="80"/>
      <c r="E22" s="80"/>
      <c r="F22" s="80"/>
      <c r="G22" s="80"/>
      <c r="H22" s="80"/>
      <c r="I22" s="80"/>
      <c r="J22" s="80"/>
    </row>
    <row r="23" spans="1:10" ht="18">
      <c r="D23" s="81" t="s">
        <v>109</v>
      </c>
      <c r="E23" s="47" t="s">
        <v>112</v>
      </c>
      <c r="F23" s="47"/>
      <c r="G23" s="47"/>
      <c r="H23" s="47"/>
    </row>
    <row r="24" spans="1:10" ht="18">
      <c r="A24" t="s">
        <v>106</v>
      </c>
      <c r="D24" s="81" t="s">
        <v>113</v>
      </c>
      <c r="E24" s="47" t="s">
        <v>115</v>
      </c>
      <c r="F24" s="47"/>
    </row>
    <row r="25" spans="1:10" ht="18">
      <c r="D25" s="81" t="s">
        <v>114</v>
      </c>
      <c r="E25" s="47" t="s">
        <v>149</v>
      </c>
      <c r="F25" s="47"/>
    </row>
    <row r="43" spans="2:8">
      <c r="B43" t="s">
        <v>143</v>
      </c>
      <c r="H43" t="s">
        <v>26</v>
      </c>
    </row>
    <row r="44" spans="2:8">
      <c r="H44" t="s">
        <v>30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J43"/>
  <sheetViews>
    <sheetView topLeftCell="A13" workbookViewId="0">
      <selection activeCell="C34" sqref="C34"/>
    </sheetView>
  </sheetViews>
  <sheetFormatPr defaultRowHeight="14.4"/>
  <sheetData>
    <row r="3" spans="2:4">
      <c r="B3" s="2" t="s">
        <v>0</v>
      </c>
      <c r="C3" s="2" t="s">
        <v>33</v>
      </c>
      <c r="D3" s="2"/>
    </row>
    <row r="4" spans="2:4">
      <c r="C4" t="s">
        <v>34</v>
      </c>
    </row>
    <row r="5" spans="2:4">
      <c r="C5" t="s">
        <v>35</v>
      </c>
    </row>
    <row r="7" spans="2:4">
      <c r="B7" s="3" t="s">
        <v>1</v>
      </c>
      <c r="C7" t="s">
        <v>36</v>
      </c>
    </row>
    <row r="8" spans="2:4">
      <c r="B8" s="3"/>
      <c r="C8" t="s">
        <v>37</v>
      </c>
      <c r="D8" t="s">
        <v>142</v>
      </c>
    </row>
    <row r="10" spans="2:4">
      <c r="B10" s="2" t="s">
        <v>38</v>
      </c>
      <c r="C10" t="s">
        <v>39</v>
      </c>
    </row>
    <row r="21" spans="2:10" ht="21">
      <c r="B21" s="180" t="s">
        <v>379</v>
      </c>
      <c r="C21" s="181"/>
      <c r="D21" s="181"/>
      <c r="E21" s="181"/>
      <c r="F21" s="181"/>
      <c r="G21" s="181"/>
      <c r="H21" s="181"/>
      <c r="I21" s="181"/>
      <c r="J21" s="92"/>
    </row>
    <row r="23" spans="2:10" ht="15.6">
      <c r="B23" s="85" t="s">
        <v>109</v>
      </c>
      <c r="C23" s="86" t="s">
        <v>112</v>
      </c>
      <c r="G23" s="185"/>
      <c r="H23" s="185"/>
      <c r="I23" s="9">
        <f>'Građ.radovi- RAZNI RADOVI'!F25</f>
        <v>0</v>
      </c>
    </row>
    <row r="24" spans="2:10" ht="15.6">
      <c r="B24" s="85" t="s">
        <v>113</v>
      </c>
      <c r="C24" s="86" t="s">
        <v>115</v>
      </c>
      <c r="G24" s="185"/>
      <c r="H24" s="185"/>
      <c r="I24" s="9">
        <f>'B) ELEKTROINSTALACIJE'!H392</f>
        <v>0</v>
      </c>
    </row>
    <row r="25" spans="2:10" ht="15.6">
      <c r="B25" s="87" t="s">
        <v>114</v>
      </c>
      <c r="C25" s="88" t="s">
        <v>150</v>
      </c>
      <c r="D25" s="82"/>
      <c r="E25" s="82"/>
      <c r="F25" s="82"/>
      <c r="G25" s="186"/>
      <c r="H25" s="186"/>
      <c r="I25" s="101">
        <f>'C) INSTAL. VODE I ODV. I GRIJ.'!G89</f>
        <v>0</v>
      </c>
      <c r="J25" s="82"/>
    </row>
    <row r="26" spans="2:10">
      <c r="F26" s="182" t="s">
        <v>138</v>
      </c>
      <c r="G26" s="183"/>
      <c r="H26" s="187">
        <f>SUM(I23:I25)</f>
        <v>0</v>
      </c>
      <c r="I26" s="187"/>
    </row>
    <row r="27" spans="2:10">
      <c r="F27" s="184" t="s">
        <v>139</v>
      </c>
      <c r="G27" s="184"/>
      <c r="H27" s="188">
        <f>0.25*H26</f>
        <v>0</v>
      </c>
      <c r="I27" s="188"/>
      <c r="J27" s="82"/>
    </row>
    <row r="29" spans="2:10" ht="15.6">
      <c r="F29" s="89" t="s">
        <v>140</v>
      </c>
      <c r="G29" s="89"/>
      <c r="H29" s="90">
        <f>H26+H27</f>
        <v>0</v>
      </c>
      <c r="I29" s="90"/>
    </row>
    <row r="30" spans="2:10" ht="15.6">
      <c r="F30" s="89"/>
      <c r="G30" s="89"/>
      <c r="H30" s="90"/>
      <c r="I30" s="102"/>
    </row>
    <row r="31" spans="2:10">
      <c r="C31" s="91"/>
      <c r="D31" s="179"/>
      <c r="E31" s="179"/>
      <c r="F31" s="179"/>
      <c r="G31" s="179"/>
      <c r="H31" s="179"/>
      <c r="I31" s="179"/>
    </row>
    <row r="36" spans="2:8">
      <c r="H36" t="s">
        <v>373</v>
      </c>
    </row>
    <row r="40" spans="2:8">
      <c r="B40" t="s">
        <v>141</v>
      </c>
    </row>
    <row r="41" spans="2:8">
      <c r="B41" t="s">
        <v>105</v>
      </c>
    </row>
    <row r="43" spans="2:8">
      <c r="B43" t="s">
        <v>144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I79"/>
  <sheetViews>
    <sheetView topLeftCell="A7" workbookViewId="0">
      <selection activeCell="A24" sqref="A24"/>
    </sheetView>
  </sheetViews>
  <sheetFormatPr defaultRowHeight="14.4"/>
  <cols>
    <col min="2" max="2" width="29.5546875" customWidth="1"/>
  </cols>
  <sheetData>
    <row r="3" spans="2:4">
      <c r="B3" s="2" t="s">
        <v>256</v>
      </c>
      <c r="C3" s="2" t="s">
        <v>259</v>
      </c>
      <c r="D3" s="2"/>
    </row>
    <row r="4" spans="2:4">
      <c r="B4" t="s">
        <v>261</v>
      </c>
      <c r="C4" t="s">
        <v>259</v>
      </c>
    </row>
    <row r="5" spans="2:4">
      <c r="B5" t="s">
        <v>262</v>
      </c>
      <c r="C5" t="s">
        <v>259</v>
      </c>
    </row>
    <row r="7" spans="2:4">
      <c r="B7" s="3" t="s">
        <v>257</v>
      </c>
      <c r="C7" t="s">
        <v>259</v>
      </c>
    </row>
    <row r="8" spans="2:4">
      <c r="B8" s="3" t="s">
        <v>260</v>
      </c>
      <c r="C8" t="s">
        <v>259</v>
      </c>
    </row>
    <row r="10" spans="2:4">
      <c r="B10" s="2" t="s">
        <v>258</v>
      </c>
      <c r="C10" t="s">
        <v>259</v>
      </c>
    </row>
    <row r="21" spans="1:9" ht="21">
      <c r="A21" s="80" t="s">
        <v>376</v>
      </c>
      <c r="B21" s="80"/>
      <c r="C21" s="80"/>
      <c r="D21" s="80"/>
      <c r="E21" s="80"/>
      <c r="F21" s="80"/>
      <c r="G21" s="103"/>
      <c r="H21" s="103"/>
      <c r="I21" s="103"/>
    </row>
    <row r="22" spans="1:9" ht="21">
      <c r="B22" s="80"/>
      <c r="C22" s="80"/>
      <c r="D22" s="80"/>
      <c r="E22" s="80"/>
      <c r="F22" s="80"/>
      <c r="G22" s="80"/>
      <c r="H22" s="80"/>
      <c r="I22" s="80"/>
    </row>
    <row r="23" spans="1:9" ht="18">
      <c r="A23" s="78" t="s">
        <v>380</v>
      </c>
      <c r="B23" s="78"/>
      <c r="C23" s="78"/>
      <c r="D23" s="78"/>
      <c r="E23" s="78"/>
      <c r="F23" s="78"/>
      <c r="G23" s="79"/>
      <c r="H23" s="79"/>
      <c r="I23" s="79"/>
    </row>
    <row r="24" spans="1:9" ht="18">
      <c r="A24" t="s">
        <v>106</v>
      </c>
      <c r="C24" t="s">
        <v>107</v>
      </c>
      <c r="D24" s="47"/>
      <c r="E24" s="47"/>
      <c r="F24" s="47"/>
    </row>
    <row r="25" spans="1:9" ht="18">
      <c r="D25" s="47"/>
      <c r="E25" s="47"/>
      <c r="F25" s="47"/>
    </row>
    <row r="43" spans="1:6">
      <c r="B43" t="s">
        <v>145</v>
      </c>
    </row>
    <row r="46" spans="1:6">
      <c r="A46" s="190" t="s">
        <v>42</v>
      </c>
      <c r="B46" s="191"/>
      <c r="C46" s="191"/>
      <c r="D46" s="191"/>
      <c r="E46" s="191"/>
      <c r="F46" s="192"/>
    </row>
    <row r="47" spans="1:6" ht="28.8">
      <c r="A47" s="42" t="s">
        <v>2</v>
      </c>
      <c r="B47" s="194" t="s">
        <v>3</v>
      </c>
      <c r="C47" s="196" t="s">
        <v>4</v>
      </c>
      <c r="D47" s="198" t="s">
        <v>5</v>
      </c>
      <c r="E47" s="200" t="s">
        <v>29</v>
      </c>
      <c r="F47" s="202" t="s">
        <v>28</v>
      </c>
    </row>
    <row r="48" spans="1:6">
      <c r="A48" s="193"/>
      <c r="B48" s="195"/>
      <c r="C48" s="197"/>
      <c r="D48" s="199"/>
      <c r="E48" s="201"/>
      <c r="F48" s="203"/>
    </row>
    <row r="49" spans="1:6">
      <c r="A49" s="4">
        <v>1</v>
      </c>
      <c r="B49" s="5"/>
      <c r="C49" s="6">
        <v>3</v>
      </c>
      <c r="D49" s="7">
        <v>4</v>
      </c>
      <c r="E49" s="8">
        <v>5</v>
      </c>
      <c r="F49" s="8" t="s">
        <v>6</v>
      </c>
    </row>
    <row r="50" spans="1:6" ht="216">
      <c r="A50" s="33" t="s">
        <v>7</v>
      </c>
      <c r="B50" s="34" t="s">
        <v>45</v>
      </c>
      <c r="C50" s="40" t="s">
        <v>12</v>
      </c>
      <c r="D50" s="35">
        <v>12</v>
      </c>
      <c r="E50" s="35">
        <v>0</v>
      </c>
      <c r="F50" s="35">
        <f>D50*E50</f>
        <v>0</v>
      </c>
    </row>
    <row r="51" spans="1:6">
      <c r="A51" s="50"/>
      <c r="B51" s="51"/>
      <c r="C51" s="52"/>
      <c r="D51" s="53"/>
      <c r="E51" s="53"/>
      <c r="F51" s="53"/>
    </row>
    <row r="52" spans="1:6" ht="216">
      <c r="A52" s="48" t="s">
        <v>10</v>
      </c>
      <c r="B52" s="49" t="s">
        <v>46</v>
      </c>
      <c r="C52" s="22"/>
      <c r="D52" s="18"/>
      <c r="E52" s="18"/>
      <c r="F52" s="18"/>
    </row>
    <row r="53" spans="1:6">
      <c r="A53" s="11" t="s">
        <v>8</v>
      </c>
      <c r="B53" s="14" t="s">
        <v>47</v>
      </c>
      <c r="C53" s="12" t="s">
        <v>12</v>
      </c>
      <c r="D53" s="13">
        <v>9.6</v>
      </c>
      <c r="E53" s="13">
        <v>0</v>
      </c>
      <c r="F53" s="13">
        <f>D53*E53</f>
        <v>0</v>
      </c>
    </row>
    <row r="54" spans="1:6">
      <c r="A54" s="11" t="s">
        <v>8</v>
      </c>
      <c r="B54" s="14" t="s">
        <v>48</v>
      </c>
      <c r="C54" s="12" t="s">
        <v>12</v>
      </c>
      <c r="D54" s="13">
        <v>126</v>
      </c>
      <c r="E54" s="13">
        <v>0</v>
      </c>
      <c r="F54" s="13">
        <f>D54*E54</f>
        <v>0</v>
      </c>
    </row>
    <row r="55" spans="1:6">
      <c r="A55" s="50"/>
      <c r="B55" s="51"/>
      <c r="C55" s="52"/>
      <c r="D55" s="53"/>
      <c r="E55" s="53"/>
      <c r="F55" s="53"/>
    </row>
    <row r="56" spans="1:6" ht="201.6">
      <c r="A56" s="11" t="s">
        <v>11</v>
      </c>
      <c r="B56" s="14" t="s">
        <v>152</v>
      </c>
      <c r="C56" s="12"/>
      <c r="D56" s="13"/>
      <c r="E56" s="13"/>
      <c r="F56" s="13"/>
    </row>
    <row r="57" spans="1:6" ht="57.6">
      <c r="A57" s="11" t="s">
        <v>8</v>
      </c>
      <c r="B57" s="14" t="s">
        <v>88</v>
      </c>
      <c r="C57" s="12" t="s">
        <v>12</v>
      </c>
      <c r="D57" s="13">
        <v>122</v>
      </c>
      <c r="E57" s="13">
        <v>0</v>
      </c>
      <c r="F57" s="13">
        <f t="shared" ref="F57:F62" si="0">D57*E57</f>
        <v>0</v>
      </c>
    </row>
    <row r="58" spans="1:6" ht="72">
      <c r="A58" s="11" t="s">
        <v>8</v>
      </c>
      <c r="B58" s="14" t="s">
        <v>83</v>
      </c>
      <c r="C58" s="12" t="s">
        <v>12</v>
      </c>
      <c r="D58" s="13">
        <v>38</v>
      </c>
      <c r="E58" s="13">
        <v>0</v>
      </c>
      <c r="F58" s="13">
        <f t="shared" si="0"/>
        <v>0</v>
      </c>
    </row>
    <row r="59" spans="1:6" ht="72">
      <c r="A59" s="11" t="s">
        <v>8</v>
      </c>
      <c r="B59" s="14" t="s">
        <v>84</v>
      </c>
      <c r="C59" s="12" t="s">
        <v>12</v>
      </c>
      <c r="D59" s="13">
        <v>22.6</v>
      </c>
      <c r="E59" s="13">
        <v>0</v>
      </c>
      <c r="F59" s="13">
        <f t="shared" si="0"/>
        <v>0</v>
      </c>
    </row>
    <row r="60" spans="1:6" ht="72">
      <c r="A60" s="11" t="s">
        <v>8</v>
      </c>
      <c r="B60" s="14" t="s">
        <v>89</v>
      </c>
      <c r="C60" s="12" t="s">
        <v>12</v>
      </c>
      <c r="D60" s="13">
        <v>110</v>
      </c>
      <c r="E60" s="13">
        <v>0</v>
      </c>
      <c r="F60" s="13">
        <f t="shared" si="0"/>
        <v>0</v>
      </c>
    </row>
    <row r="61" spans="1:6" ht="57.6">
      <c r="A61" s="11" t="s">
        <v>8</v>
      </c>
      <c r="B61" s="14" t="s">
        <v>90</v>
      </c>
      <c r="C61" s="12" t="s">
        <v>12</v>
      </c>
      <c r="D61" s="13">
        <v>22</v>
      </c>
      <c r="E61" s="13">
        <v>0</v>
      </c>
      <c r="F61" s="13">
        <f t="shared" si="0"/>
        <v>0</v>
      </c>
    </row>
    <row r="62" spans="1:6">
      <c r="A62" s="11" t="s">
        <v>8</v>
      </c>
      <c r="B62" s="14" t="s">
        <v>153</v>
      </c>
      <c r="C62" s="12" t="s">
        <v>12</v>
      </c>
      <c r="D62" s="13">
        <v>142</v>
      </c>
      <c r="E62" s="13">
        <v>0</v>
      </c>
      <c r="F62" s="13">
        <f t="shared" si="0"/>
        <v>0</v>
      </c>
    </row>
    <row r="63" spans="1:6">
      <c r="A63" s="37"/>
      <c r="B63" s="38"/>
      <c r="C63" s="31"/>
      <c r="D63" s="39"/>
      <c r="E63" s="39"/>
      <c r="F63" s="39"/>
    </row>
    <row r="64" spans="1:6" ht="187.2">
      <c r="A64" s="11" t="s">
        <v>13</v>
      </c>
      <c r="B64" s="14" t="s">
        <v>76</v>
      </c>
      <c r="C64" s="12"/>
      <c r="D64" s="13"/>
      <c r="E64" s="13"/>
      <c r="F64" s="13"/>
    </row>
    <row r="65" spans="1:6">
      <c r="A65" s="11" t="s">
        <v>8</v>
      </c>
      <c r="B65" s="14" t="s">
        <v>49</v>
      </c>
      <c r="C65" s="12" t="s">
        <v>12</v>
      </c>
      <c r="D65" s="13">
        <v>22</v>
      </c>
      <c r="E65" s="13">
        <v>0</v>
      </c>
      <c r="F65" s="13">
        <f>D65*E65</f>
        <v>0</v>
      </c>
    </row>
    <row r="66" spans="1:6">
      <c r="A66" s="11" t="s">
        <v>8</v>
      </c>
      <c r="B66" s="14" t="s">
        <v>50</v>
      </c>
      <c r="C66" s="12" t="s">
        <v>12</v>
      </c>
      <c r="D66" s="13">
        <v>42.5</v>
      </c>
      <c r="E66" s="13">
        <v>0</v>
      </c>
      <c r="F66" s="13">
        <f>D66*E66</f>
        <v>0</v>
      </c>
    </row>
    <row r="67" spans="1:6">
      <c r="A67" s="11" t="s">
        <v>8</v>
      </c>
      <c r="B67" s="14" t="s">
        <v>51</v>
      </c>
      <c r="C67" s="12" t="s">
        <v>12</v>
      </c>
      <c r="D67" s="13">
        <v>52</v>
      </c>
      <c r="E67" s="13">
        <v>0</v>
      </c>
      <c r="F67" s="13">
        <f>D67*E67</f>
        <v>0</v>
      </c>
    </row>
    <row r="68" spans="1:6">
      <c r="A68" s="11" t="s">
        <v>8</v>
      </c>
      <c r="B68" s="14" t="s">
        <v>153</v>
      </c>
      <c r="C68" s="12" t="s">
        <v>12</v>
      </c>
      <c r="D68" s="13">
        <v>116.5</v>
      </c>
      <c r="E68" s="13">
        <v>0</v>
      </c>
      <c r="F68" s="13">
        <f>D68*E68</f>
        <v>0</v>
      </c>
    </row>
    <row r="69" spans="1:6">
      <c r="A69" s="37"/>
      <c r="B69" s="38"/>
      <c r="C69" s="31"/>
      <c r="D69" s="39"/>
      <c r="E69" s="39"/>
      <c r="F69" s="39"/>
    </row>
    <row r="70" spans="1:6" ht="72">
      <c r="A70" s="11" t="s">
        <v>14</v>
      </c>
      <c r="B70" s="14" t="s">
        <v>55</v>
      </c>
      <c r="C70" s="12"/>
      <c r="D70" s="13"/>
      <c r="E70" s="13"/>
      <c r="F70" s="13"/>
    </row>
    <row r="71" spans="1:6">
      <c r="A71" s="11" t="s">
        <v>8</v>
      </c>
      <c r="B71" s="14" t="s">
        <v>52</v>
      </c>
      <c r="C71" s="12" t="s">
        <v>12</v>
      </c>
      <c r="D71" s="13">
        <v>4.5</v>
      </c>
      <c r="E71" s="13">
        <v>0</v>
      </c>
      <c r="F71" s="13">
        <f>D71*E71</f>
        <v>0</v>
      </c>
    </row>
    <row r="72" spans="1:6">
      <c r="A72" s="11" t="s">
        <v>8</v>
      </c>
      <c r="B72" s="14" t="s">
        <v>53</v>
      </c>
      <c r="C72" s="12" t="s">
        <v>12</v>
      </c>
      <c r="D72" s="13">
        <v>6</v>
      </c>
      <c r="E72" s="13">
        <v>0</v>
      </c>
      <c r="F72" s="13">
        <f>D72*E72</f>
        <v>0</v>
      </c>
    </row>
    <row r="73" spans="1:6">
      <c r="A73" s="11" t="s">
        <v>8</v>
      </c>
      <c r="B73" s="14" t="s">
        <v>54</v>
      </c>
      <c r="C73" s="12" t="s">
        <v>12</v>
      </c>
      <c r="D73" s="13">
        <v>4.5999999999999996</v>
      </c>
      <c r="E73" s="13">
        <v>0</v>
      </c>
      <c r="F73" s="13">
        <f>D73*E73</f>
        <v>0</v>
      </c>
    </row>
    <row r="74" spans="1:6">
      <c r="A74" s="37"/>
      <c r="B74" s="38"/>
      <c r="C74" s="31"/>
      <c r="D74" s="39"/>
      <c r="E74" s="39"/>
      <c r="F74" s="39"/>
    </row>
    <row r="75" spans="1:6" ht="230.4">
      <c r="A75" s="11" t="s">
        <v>75</v>
      </c>
      <c r="B75" s="14" t="s">
        <v>77</v>
      </c>
      <c r="C75" s="12"/>
      <c r="D75" s="13"/>
      <c r="E75" s="13"/>
      <c r="F75" s="13"/>
    </row>
    <row r="76" spans="1:6">
      <c r="A76" s="11" t="s">
        <v>8</v>
      </c>
      <c r="B76" s="14" t="s">
        <v>85</v>
      </c>
      <c r="C76" s="12" t="s">
        <v>12</v>
      </c>
      <c r="D76" s="13">
        <v>37.700000000000003</v>
      </c>
      <c r="E76" s="13">
        <v>0</v>
      </c>
      <c r="F76" s="13">
        <f>D76*E76</f>
        <v>0</v>
      </c>
    </row>
    <row r="77" spans="1:6">
      <c r="A77" s="11" t="s">
        <v>8</v>
      </c>
      <c r="B77" s="14" t="s">
        <v>86</v>
      </c>
      <c r="C77" s="12" t="s">
        <v>12</v>
      </c>
      <c r="D77" s="13">
        <v>27.2</v>
      </c>
      <c r="E77" s="13">
        <v>0</v>
      </c>
      <c r="F77" s="13">
        <f>D77*E77</f>
        <v>0</v>
      </c>
    </row>
    <row r="78" spans="1:6">
      <c r="A78" s="11" t="s">
        <v>8</v>
      </c>
      <c r="B78" s="14" t="s">
        <v>87</v>
      </c>
      <c r="C78" s="12" t="s">
        <v>12</v>
      </c>
      <c r="D78" s="13">
        <v>52</v>
      </c>
      <c r="E78" s="13">
        <v>0</v>
      </c>
      <c r="F78" s="13">
        <f>D78*E78</f>
        <v>0</v>
      </c>
    </row>
    <row r="79" spans="1:6">
      <c r="A79" s="29" t="s">
        <v>43</v>
      </c>
      <c r="B79" s="189" t="s">
        <v>31</v>
      </c>
      <c r="C79" s="189"/>
      <c r="D79" s="189"/>
      <c r="E79" s="189"/>
      <c r="F79" s="30">
        <f>SUM(F50:F78)</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U35"/>
  <sheetViews>
    <sheetView topLeftCell="A9" workbookViewId="0">
      <selection activeCell="C36" sqref="C36"/>
    </sheetView>
  </sheetViews>
  <sheetFormatPr defaultRowHeight="14.4"/>
  <cols>
    <col min="2" max="2" width="24.88671875" customWidth="1"/>
    <col min="3" max="3" width="7.33203125" customWidth="1"/>
    <col min="4" max="4" width="7" customWidth="1"/>
    <col min="6" max="6" width="13.44140625" customWidth="1"/>
  </cols>
  <sheetData>
    <row r="1" spans="1:10">
      <c r="A1" s="190" t="s">
        <v>44</v>
      </c>
      <c r="B1" s="191"/>
      <c r="C1" s="191"/>
      <c r="D1" s="191"/>
      <c r="E1" s="191"/>
      <c r="F1" s="192"/>
    </row>
    <row r="2" spans="1:10" ht="28.8">
      <c r="A2" s="42" t="s">
        <v>2</v>
      </c>
      <c r="B2" s="194" t="s">
        <v>3</v>
      </c>
      <c r="C2" s="196" t="s">
        <v>4</v>
      </c>
      <c r="D2" s="198" t="s">
        <v>5</v>
      </c>
      <c r="E2" s="200" t="s">
        <v>29</v>
      </c>
      <c r="F2" s="202" t="s">
        <v>28</v>
      </c>
    </row>
    <row r="3" spans="1:10">
      <c r="A3" s="193"/>
      <c r="B3" s="195"/>
      <c r="C3" s="197"/>
      <c r="D3" s="199"/>
      <c r="E3" s="201"/>
      <c r="F3" s="203"/>
    </row>
    <row r="4" spans="1:10">
      <c r="A4" s="4">
        <v>1</v>
      </c>
      <c r="B4" s="5"/>
      <c r="C4" s="6">
        <v>3</v>
      </c>
      <c r="D4" s="7">
        <v>4</v>
      </c>
      <c r="E4" s="8">
        <v>5</v>
      </c>
      <c r="F4" s="8" t="s">
        <v>6</v>
      </c>
    </row>
    <row r="5" spans="1:10" ht="153.75" customHeight="1">
      <c r="A5" s="65" t="s">
        <v>40</v>
      </c>
      <c r="B5" s="66" t="s">
        <v>341</v>
      </c>
      <c r="C5" s="67"/>
      <c r="D5" s="68"/>
      <c r="E5" s="69"/>
      <c r="F5" s="69"/>
    </row>
    <row r="6" spans="1:10">
      <c r="A6" s="58" t="s">
        <v>8</v>
      </c>
      <c r="B6" s="59" t="s">
        <v>66</v>
      </c>
      <c r="C6" s="60" t="s">
        <v>15</v>
      </c>
      <c r="D6" s="61">
        <v>51.2</v>
      </c>
      <c r="E6" s="62">
        <v>0</v>
      </c>
      <c r="F6" s="62">
        <f>D6*E6</f>
        <v>0</v>
      </c>
    </row>
    <row r="7" spans="1:10">
      <c r="A7" s="58" t="s">
        <v>8</v>
      </c>
      <c r="B7" s="59" t="s">
        <v>67</v>
      </c>
      <c r="C7" s="60" t="s">
        <v>15</v>
      </c>
      <c r="D7" s="61">
        <v>32.1</v>
      </c>
      <c r="E7" s="62">
        <v>0</v>
      </c>
      <c r="F7" s="62">
        <f>D7*E7</f>
        <v>0</v>
      </c>
    </row>
    <row r="8" spans="1:10">
      <c r="A8" s="63"/>
      <c r="B8" s="59"/>
      <c r="C8" s="64"/>
      <c r="D8" s="61"/>
      <c r="E8" s="61"/>
      <c r="F8" s="61"/>
    </row>
    <row r="9" spans="1:10" ht="365.25" customHeight="1">
      <c r="A9" s="11" t="s">
        <v>41</v>
      </c>
      <c r="B9" s="14" t="s">
        <v>342</v>
      </c>
      <c r="C9" s="12"/>
      <c r="D9" s="13"/>
      <c r="E9" s="13"/>
      <c r="F9" s="13"/>
      <c r="J9" s="10"/>
    </row>
    <row r="10" spans="1:10">
      <c r="A10" s="11"/>
      <c r="B10" s="14" t="s">
        <v>259</v>
      </c>
      <c r="C10" s="12" t="s">
        <v>56</v>
      </c>
      <c r="D10" s="13">
        <v>1</v>
      </c>
      <c r="E10" s="13">
        <v>0</v>
      </c>
      <c r="F10" s="13">
        <f>D10*E10</f>
        <v>0</v>
      </c>
      <c r="J10" s="10"/>
    </row>
    <row r="11" spans="1:10">
      <c r="A11" s="11" t="s">
        <v>8</v>
      </c>
      <c r="B11" s="14" t="s">
        <v>57</v>
      </c>
      <c r="C11" s="12" t="s">
        <v>15</v>
      </c>
      <c r="D11" s="13">
        <v>9</v>
      </c>
      <c r="E11" s="13">
        <v>0</v>
      </c>
      <c r="F11" s="13">
        <f>D11*E11</f>
        <v>0</v>
      </c>
      <c r="J11" s="10"/>
    </row>
    <row r="13" spans="1:10">
      <c r="A13" s="63"/>
      <c r="B13" s="59"/>
      <c r="C13" s="64"/>
      <c r="D13" s="61"/>
      <c r="E13" s="61"/>
      <c r="F13" s="61"/>
    </row>
    <row r="14" spans="1:10" ht="269.25" customHeight="1">
      <c r="A14" s="11" t="s">
        <v>68</v>
      </c>
      <c r="B14" s="14" t="s">
        <v>64</v>
      </c>
      <c r="C14" s="12"/>
      <c r="D14" s="13"/>
      <c r="E14" s="13"/>
      <c r="F14" s="13"/>
      <c r="J14" s="10"/>
    </row>
    <row r="15" spans="1:10">
      <c r="A15" s="11" t="s">
        <v>8</v>
      </c>
      <c r="B15" s="14" t="s">
        <v>58</v>
      </c>
      <c r="C15" s="12" t="s">
        <v>12</v>
      </c>
      <c r="D15" s="13">
        <v>82.4</v>
      </c>
      <c r="E15" s="13">
        <v>0</v>
      </c>
      <c r="F15" s="13">
        <f>D15*E15</f>
        <v>0</v>
      </c>
      <c r="J15" s="10"/>
    </row>
    <row r="16" spans="1:10">
      <c r="A16" s="11" t="s">
        <v>8</v>
      </c>
      <c r="B16" s="14" t="s">
        <v>59</v>
      </c>
      <c r="C16" s="12" t="s">
        <v>12</v>
      </c>
      <c r="D16" s="13">
        <v>102.1</v>
      </c>
      <c r="E16" s="13">
        <v>0</v>
      </c>
      <c r="F16" s="13">
        <f>D16*E16</f>
        <v>0</v>
      </c>
      <c r="J16" s="10"/>
    </row>
    <row r="17" spans="1:10">
      <c r="A17" s="11" t="s">
        <v>8</v>
      </c>
      <c r="B17" s="14" t="s">
        <v>60</v>
      </c>
      <c r="C17" s="12" t="s">
        <v>12</v>
      </c>
      <c r="D17" s="13">
        <v>184.5</v>
      </c>
      <c r="E17" s="13">
        <v>0</v>
      </c>
      <c r="F17" s="13">
        <f>D17*E17</f>
        <v>0</v>
      </c>
      <c r="J17" s="10"/>
    </row>
    <row r="18" spans="1:10">
      <c r="A18" s="63"/>
      <c r="B18" s="59"/>
      <c r="C18" s="64"/>
      <c r="D18" s="61"/>
      <c r="E18" s="61"/>
      <c r="F18" s="61"/>
    </row>
    <row r="19" spans="1:10" ht="86.4">
      <c r="A19" s="11" t="s">
        <v>69</v>
      </c>
      <c r="B19" s="14" t="s">
        <v>154</v>
      </c>
      <c r="C19" s="12"/>
      <c r="D19" s="13"/>
      <c r="E19" s="13"/>
      <c r="F19" s="13"/>
      <c r="J19" s="10"/>
    </row>
    <row r="20" spans="1:10">
      <c r="A20" s="11" t="s">
        <v>8</v>
      </c>
      <c r="B20" s="14" t="s">
        <v>61</v>
      </c>
      <c r="C20" s="12" t="s">
        <v>12</v>
      </c>
      <c r="D20" s="13">
        <v>22</v>
      </c>
      <c r="E20" s="13">
        <v>0</v>
      </c>
      <c r="F20" s="13">
        <f>D20*E20</f>
        <v>0</v>
      </c>
      <c r="J20" s="10"/>
    </row>
    <row r="21" spans="1:10">
      <c r="A21" s="11" t="s">
        <v>8</v>
      </c>
      <c r="B21" s="14" t="s">
        <v>82</v>
      </c>
      <c r="C21" s="12" t="s">
        <v>12</v>
      </c>
      <c r="D21" s="13">
        <v>42.5</v>
      </c>
      <c r="E21" s="13">
        <v>0</v>
      </c>
      <c r="F21" s="13">
        <f>D21*E21</f>
        <v>0</v>
      </c>
      <c r="J21" s="10"/>
    </row>
    <row r="22" spans="1:10">
      <c r="A22" s="11" t="s">
        <v>8</v>
      </c>
      <c r="B22" s="14" t="s">
        <v>62</v>
      </c>
      <c r="C22" s="12" t="s">
        <v>12</v>
      </c>
      <c r="D22" s="13">
        <v>52</v>
      </c>
      <c r="E22" s="13">
        <v>0</v>
      </c>
      <c r="F22" s="13">
        <f>D22*E22</f>
        <v>0</v>
      </c>
      <c r="J22" s="10"/>
    </row>
    <row r="23" spans="1:10">
      <c r="A23" s="63"/>
      <c r="B23" s="59"/>
      <c r="C23" s="64"/>
      <c r="D23" s="61"/>
      <c r="E23" s="61"/>
      <c r="F23" s="61"/>
    </row>
    <row r="24" spans="1:10" ht="43.2">
      <c r="A24" s="11" t="s">
        <v>70</v>
      </c>
      <c r="B24" s="14" t="s">
        <v>63</v>
      </c>
      <c r="C24" s="12" t="s">
        <v>12</v>
      </c>
      <c r="D24" s="13">
        <v>4.8</v>
      </c>
      <c r="E24" s="13">
        <v>0</v>
      </c>
      <c r="F24" s="13">
        <f>D24*E24</f>
        <v>0</v>
      </c>
      <c r="J24" s="10"/>
    </row>
    <row r="25" spans="1:10">
      <c r="A25" s="63"/>
      <c r="B25" s="59"/>
      <c r="C25" s="64"/>
      <c r="D25" s="61"/>
      <c r="E25" s="61"/>
      <c r="F25" s="61"/>
    </row>
    <row r="26" spans="1:10" ht="144">
      <c r="A26" s="11" t="s">
        <v>71</v>
      </c>
      <c r="B26" s="14" t="s">
        <v>155</v>
      </c>
      <c r="C26" s="12"/>
      <c r="D26" s="13"/>
      <c r="E26" s="13"/>
      <c r="F26" s="13"/>
      <c r="J26" s="10"/>
    </row>
    <row r="27" spans="1:10">
      <c r="A27" s="11" t="s">
        <v>8</v>
      </c>
      <c r="B27" s="14" t="s">
        <v>65</v>
      </c>
      <c r="C27" s="12" t="s">
        <v>12</v>
      </c>
      <c r="D27" s="13">
        <v>225</v>
      </c>
      <c r="E27" s="13">
        <v>0</v>
      </c>
      <c r="F27" s="13">
        <f>D27*E27</f>
        <v>0</v>
      </c>
      <c r="J27" s="10"/>
    </row>
    <row r="28" spans="1:10">
      <c r="A28" s="11" t="s">
        <v>8</v>
      </c>
      <c r="B28" s="14" t="s">
        <v>60</v>
      </c>
      <c r="C28" s="12" t="s">
        <v>12</v>
      </c>
      <c r="D28" s="13">
        <v>121</v>
      </c>
      <c r="E28" s="13">
        <v>0</v>
      </c>
      <c r="F28" s="13">
        <f>D28*E28</f>
        <v>0</v>
      </c>
      <c r="J28" s="10"/>
    </row>
    <row r="29" spans="1:10">
      <c r="A29" s="63"/>
      <c r="B29" s="59"/>
      <c r="C29" s="64"/>
      <c r="D29" s="61"/>
      <c r="E29" s="61"/>
      <c r="F29" s="61"/>
    </row>
    <row r="30" spans="1:10" ht="100.8">
      <c r="A30" s="11" t="s">
        <v>72</v>
      </c>
      <c r="B30" s="14" t="s">
        <v>374</v>
      </c>
      <c r="C30" s="12" t="s">
        <v>16</v>
      </c>
      <c r="D30" s="13">
        <v>0.6</v>
      </c>
      <c r="E30" s="13">
        <v>0</v>
      </c>
      <c r="F30" s="13">
        <f>D30*E30</f>
        <v>0</v>
      </c>
      <c r="J30" s="10"/>
    </row>
    <row r="31" spans="1:10">
      <c r="A31" s="63"/>
      <c r="B31" s="59"/>
      <c r="C31" s="64"/>
      <c r="D31" s="61"/>
      <c r="E31" s="61"/>
      <c r="F31" s="61"/>
    </row>
    <row r="32" spans="1:10" ht="86.4">
      <c r="A32" s="11" t="s">
        <v>73</v>
      </c>
      <c r="B32" s="14" t="s">
        <v>81</v>
      </c>
      <c r="C32" s="12" t="s">
        <v>15</v>
      </c>
      <c r="D32" s="13">
        <v>22</v>
      </c>
      <c r="E32" s="13">
        <v>0</v>
      </c>
      <c r="F32" s="13">
        <f>D32*E32</f>
        <v>0</v>
      </c>
      <c r="J32" s="10"/>
    </row>
    <row r="33" spans="1:125">
      <c r="A33" s="63"/>
      <c r="B33" s="59"/>
      <c r="C33" s="64"/>
      <c r="D33" s="61"/>
      <c r="E33" s="61"/>
      <c r="F33" s="61"/>
      <c r="DK33" s="27"/>
      <c r="DL33" s="27"/>
      <c r="DM33" s="27"/>
      <c r="DN33" s="27"/>
      <c r="DO33" s="27"/>
      <c r="DP33" s="27"/>
      <c r="DQ33" s="27"/>
      <c r="DR33" s="27"/>
      <c r="DS33" s="27"/>
      <c r="DT33" s="27"/>
      <c r="DU33" s="27"/>
    </row>
    <row r="34" spans="1:125" ht="72">
      <c r="A34" s="11" t="s">
        <v>74</v>
      </c>
      <c r="B34" s="14" t="s">
        <v>91</v>
      </c>
      <c r="C34" s="12" t="s">
        <v>12</v>
      </c>
      <c r="D34" s="13">
        <v>5</v>
      </c>
      <c r="E34" s="13">
        <v>0</v>
      </c>
      <c r="F34" s="13">
        <f>D34*E34</f>
        <v>0</v>
      </c>
      <c r="J34" s="10"/>
    </row>
    <row r="35" spans="1:125">
      <c r="A35" s="32" t="s">
        <v>21</v>
      </c>
      <c r="B35" s="204" t="s">
        <v>32</v>
      </c>
      <c r="C35" s="204"/>
      <c r="D35" s="204"/>
      <c r="E35" s="204"/>
      <c r="F35" s="36">
        <f>SUM(F6:F34)</f>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9"/>
  <sheetViews>
    <sheetView topLeftCell="A8" workbookViewId="0">
      <selection activeCell="E21" sqref="E21"/>
    </sheetView>
  </sheetViews>
  <sheetFormatPr defaultRowHeight="14.4"/>
  <sheetData>
    <row r="1" spans="1:6">
      <c r="A1" s="190" t="s">
        <v>156</v>
      </c>
      <c r="B1" s="191"/>
      <c r="C1" s="191"/>
      <c r="D1" s="191"/>
      <c r="E1" s="191"/>
      <c r="F1" s="192"/>
    </row>
    <row r="2" spans="1:6" ht="28.8">
      <c r="A2" s="42" t="s">
        <v>2</v>
      </c>
      <c r="B2" s="194" t="s">
        <v>3</v>
      </c>
      <c r="C2" s="196" t="s">
        <v>4</v>
      </c>
      <c r="D2" s="198" t="s">
        <v>5</v>
      </c>
      <c r="E2" s="200" t="s">
        <v>29</v>
      </c>
      <c r="F2" s="202" t="s">
        <v>28</v>
      </c>
    </row>
    <row r="3" spans="1:6">
      <c r="A3" s="193"/>
      <c r="B3" s="195"/>
      <c r="C3" s="197"/>
      <c r="D3" s="199"/>
      <c r="E3" s="201"/>
      <c r="F3" s="203"/>
    </row>
    <row r="4" spans="1:6">
      <c r="A4" s="4">
        <v>1</v>
      </c>
      <c r="B4" s="5"/>
      <c r="C4" s="6">
        <v>3</v>
      </c>
      <c r="D4" s="7">
        <v>4</v>
      </c>
      <c r="E4" s="8">
        <v>5</v>
      </c>
      <c r="F4" s="8" t="s">
        <v>6</v>
      </c>
    </row>
    <row r="5" spans="1:6">
      <c r="A5" s="33" t="s">
        <v>17</v>
      </c>
      <c r="B5" s="34" t="s">
        <v>362</v>
      </c>
      <c r="C5" s="40"/>
      <c r="D5" s="35"/>
      <c r="E5" s="35"/>
      <c r="F5" s="35"/>
    </row>
    <row r="6" spans="1:6">
      <c r="A6" s="95"/>
      <c r="B6" s="51"/>
      <c r="C6" s="52"/>
      <c r="D6" s="53"/>
      <c r="E6" s="53"/>
      <c r="F6" s="24"/>
    </row>
    <row r="7" spans="1:6" ht="72">
      <c r="A7" s="94" t="s">
        <v>8</v>
      </c>
      <c r="B7" s="38" t="s">
        <v>157</v>
      </c>
      <c r="C7" s="31" t="s">
        <v>12</v>
      </c>
      <c r="D7" s="39">
        <v>280</v>
      </c>
      <c r="E7" s="39">
        <v>0</v>
      </c>
      <c r="F7" s="28">
        <f>D7*E7</f>
        <v>0</v>
      </c>
    </row>
    <row r="8" spans="1:6" ht="57.6">
      <c r="A8" s="94" t="s">
        <v>8</v>
      </c>
      <c r="B8" s="38" t="s">
        <v>158</v>
      </c>
      <c r="C8" s="31" t="s">
        <v>12</v>
      </c>
      <c r="D8" s="39">
        <v>168</v>
      </c>
      <c r="E8" s="39">
        <v>0</v>
      </c>
      <c r="F8" s="28">
        <f>D8*E8</f>
        <v>0</v>
      </c>
    </row>
    <row r="9" spans="1:6">
      <c r="A9" s="96" t="s">
        <v>22</v>
      </c>
      <c r="B9" s="97"/>
      <c r="C9" s="97"/>
      <c r="D9" s="97"/>
      <c r="E9" s="97"/>
      <c r="F9" s="98">
        <f>SUM(F5:F8)</f>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4"/>
  <sheetViews>
    <sheetView topLeftCell="A5" workbookViewId="0">
      <selection activeCell="A13" sqref="A13"/>
    </sheetView>
  </sheetViews>
  <sheetFormatPr defaultRowHeight="14.4"/>
  <cols>
    <col min="2" max="2" width="19.5546875" customWidth="1"/>
    <col min="4" max="4" width="8" customWidth="1"/>
  </cols>
  <sheetData>
    <row r="1" spans="1:6">
      <c r="A1" s="190" t="s">
        <v>95</v>
      </c>
      <c r="B1" s="191"/>
      <c r="C1" s="191"/>
      <c r="D1" s="191"/>
      <c r="E1" s="191"/>
      <c r="F1" s="192"/>
    </row>
    <row r="2" spans="1:6" ht="28.8">
      <c r="A2" s="42" t="s">
        <v>2</v>
      </c>
      <c r="B2" s="194" t="s">
        <v>3</v>
      </c>
      <c r="C2" s="196" t="s">
        <v>4</v>
      </c>
      <c r="D2" s="198" t="s">
        <v>5</v>
      </c>
      <c r="E2" s="200" t="s">
        <v>94</v>
      </c>
      <c r="F2" s="202" t="s">
        <v>28</v>
      </c>
    </row>
    <row r="3" spans="1:6">
      <c r="A3" s="193"/>
      <c r="B3" s="195"/>
      <c r="C3" s="197"/>
      <c r="D3" s="199"/>
      <c r="E3" s="201"/>
      <c r="F3" s="203"/>
    </row>
    <row r="4" spans="1:6">
      <c r="A4" s="4">
        <v>1</v>
      </c>
      <c r="B4" s="5"/>
      <c r="C4" s="6">
        <v>3</v>
      </c>
      <c r="D4" s="7">
        <v>4</v>
      </c>
      <c r="E4" s="8">
        <v>5</v>
      </c>
      <c r="F4" s="8" t="s">
        <v>6</v>
      </c>
    </row>
    <row r="5" spans="1:6" ht="142.5" customHeight="1">
      <c r="A5" s="33" t="s">
        <v>18</v>
      </c>
      <c r="B5" s="70" t="s">
        <v>79</v>
      </c>
      <c r="C5" s="71" t="s">
        <v>12</v>
      </c>
      <c r="D5" s="72">
        <v>22.5</v>
      </c>
      <c r="E5" s="72">
        <v>0</v>
      </c>
      <c r="F5" s="72">
        <f>D5*E5</f>
        <v>0</v>
      </c>
    </row>
    <row r="6" spans="1:6">
      <c r="A6" s="52"/>
      <c r="B6" s="76"/>
      <c r="C6" s="17"/>
      <c r="D6" s="77"/>
      <c r="E6" s="77"/>
      <c r="F6" s="77"/>
    </row>
    <row r="7" spans="1:6" ht="85.5" customHeight="1">
      <c r="A7" s="48" t="s">
        <v>19</v>
      </c>
      <c r="B7" s="73" t="s">
        <v>78</v>
      </c>
      <c r="C7" s="74" t="s">
        <v>12</v>
      </c>
      <c r="D7" s="75">
        <v>21.2</v>
      </c>
      <c r="E7" s="75">
        <v>0</v>
      </c>
      <c r="F7" s="75">
        <f>D7*E7</f>
        <v>0</v>
      </c>
    </row>
    <row r="8" spans="1:6">
      <c r="A8" s="52"/>
      <c r="B8" s="76"/>
      <c r="C8" s="17"/>
      <c r="D8" s="77"/>
      <c r="E8" s="77"/>
      <c r="F8" s="77"/>
    </row>
    <row r="9" spans="1:6" ht="156.75" customHeight="1">
      <c r="A9" s="11" t="s">
        <v>20</v>
      </c>
      <c r="B9" s="45" t="s">
        <v>337</v>
      </c>
      <c r="C9" s="15"/>
      <c r="D9" s="46"/>
      <c r="E9" s="46"/>
      <c r="F9" s="46"/>
    </row>
    <row r="10" spans="1:6">
      <c r="A10" s="12" t="s">
        <v>8</v>
      </c>
      <c r="B10" s="45" t="s">
        <v>92</v>
      </c>
      <c r="C10" s="15" t="s">
        <v>16</v>
      </c>
      <c r="D10" s="46">
        <v>5.8</v>
      </c>
      <c r="E10" s="46">
        <v>0</v>
      </c>
      <c r="F10" s="46">
        <f>D10*E10</f>
        <v>0</v>
      </c>
    </row>
    <row r="11" spans="1:6">
      <c r="A11" s="12" t="s">
        <v>8</v>
      </c>
      <c r="B11" s="45" t="s">
        <v>338</v>
      </c>
      <c r="C11" s="15" t="s">
        <v>12</v>
      </c>
      <c r="D11" s="46">
        <v>6.5</v>
      </c>
      <c r="E11" s="46">
        <v>0</v>
      </c>
      <c r="F11" s="46">
        <f>D11*E11</f>
        <v>0</v>
      </c>
    </row>
    <row r="12" spans="1:6">
      <c r="A12" s="16" t="s">
        <v>8</v>
      </c>
      <c r="B12" s="76" t="s">
        <v>339</v>
      </c>
      <c r="C12" s="17" t="s">
        <v>340</v>
      </c>
      <c r="D12" s="77">
        <v>166</v>
      </c>
      <c r="E12" s="77">
        <v>0</v>
      </c>
      <c r="F12" s="93">
        <f>D12*E12</f>
        <v>0</v>
      </c>
    </row>
    <row r="13" spans="1:6">
      <c r="A13" s="16"/>
      <c r="B13" s="76"/>
      <c r="C13" s="17"/>
      <c r="D13" s="77"/>
      <c r="E13" s="77"/>
      <c r="F13" s="93"/>
    </row>
    <row r="14" spans="1:6" ht="28.8">
      <c r="A14" s="99" t="s">
        <v>23</v>
      </c>
      <c r="B14" s="97" t="s">
        <v>102</v>
      </c>
      <c r="C14" s="17"/>
      <c r="D14" s="77"/>
      <c r="E14" s="77"/>
      <c r="F14" s="100">
        <f>SUM(F5:F13)</f>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2"/>
  <sheetViews>
    <sheetView topLeftCell="A6" workbookViewId="0">
      <selection activeCell="D20" sqref="D20"/>
    </sheetView>
  </sheetViews>
  <sheetFormatPr defaultRowHeight="14.4"/>
  <sheetData>
    <row r="1" spans="1:6">
      <c r="A1" s="190" t="s">
        <v>96</v>
      </c>
      <c r="B1" s="191"/>
      <c r="C1" s="191"/>
      <c r="D1" s="191"/>
      <c r="E1" s="191"/>
      <c r="F1" s="192"/>
    </row>
    <row r="2" spans="1:6" ht="28.8">
      <c r="A2" s="42" t="s">
        <v>2</v>
      </c>
      <c r="B2" s="194" t="s">
        <v>3</v>
      </c>
      <c r="C2" s="196" t="s">
        <v>4</v>
      </c>
      <c r="D2" s="198" t="s">
        <v>5</v>
      </c>
      <c r="E2" s="200" t="s">
        <v>94</v>
      </c>
      <c r="F2" s="202" t="s">
        <v>28</v>
      </c>
    </row>
    <row r="3" spans="1:6">
      <c r="A3" s="193"/>
      <c r="B3" s="195"/>
      <c r="C3" s="197"/>
      <c r="D3" s="199"/>
      <c r="E3" s="201"/>
      <c r="F3" s="203"/>
    </row>
    <row r="4" spans="1:6">
      <c r="A4" s="42">
        <v>1</v>
      </c>
      <c r="B4" s="54"/>
      <c r="C4" s="55">
        <v>3</v>
      </c>
      <c r="D4" s="56">
        <v>4</v>
      </c>
      <c r="E4" s="57">
        <v>5</v>
      </c>
      <c r="F4" s="57" t="s">
        <v>6</v>
      </c>
    </row>
    <row r="5" spans="1:6" ht="186.75" customHeight="1">
      <c r="A5" s="11" t="s">
        <v>99</v>
      </c>
      <c r="B5" s="14" t="s">
        <v>80</v>
      </c>
      <c r="C5" s="12" t="s">
        <v>15</v>
      </c>
      <c r="D5" s="13">
        <v>16.2</v>
      </c>
      <c r="E5" s="13">
        <v>0</v>
      </c>
      <c r="F5" s="13">
        <f>D5*E5</f>
        <v>0</v>
      </c>
    </row>
    <row r="6" spans="1:6">
      <c r="A6" s="50"/>
      <c r="B6" s="51"/>
      <c r="C6" s="52"/>
      <c r="D6" s="53"/>
      <c r="E6" s="53"/>
      <c r="F6" s="53"/>
    </row>
    <row r="7" spans="1:6">
      <c r="A7" s="11" t="s">
        <v>100</v>
      </c>
      <c r="B7" s="14" t="s">
        <v>364</v>
      </c>
      <c r="C7" s="12" t="s">
        <v>12</v>
      </c>
      <c r="D7" s="13">
        <v>0</v>
      </c>
      <c r="E7" s="13">
        <v>0</v>
      </c>
      <c r="F7" s="13">
        <f>D7*E7</f>
        <v>0</v>
      </c>
    </row>
    <row r="8" spans="1:6">
      <c r="A8" s="95"/>
      <c r="B8" s="51"/>
      <c r="C8" s="52"/>
      <c r="D8" s="53"/>
      <c r="E8" s="53"/>
      <c r="F8" s="24"/>
    </row>
    <row r="9" spans="1:6">
      <c r="A9" s="11" t="s">
        <v>101</v>
      </c>
      <c r="B9" s="14" t="s">
        <v>363</v>
      </c>
      <c r="C9" s="12" t="s">
        <v>15</v>
      </c>
      <c r="D9" s="13">
        <v>0</v>
      </c>
      <c r="E9" s="13">
        <v>0</v>
      </c>
      <c r="F9" s="13">
        <f>D9*E9</f>
        <v>0</v>
      </c>
    </row>
    <row r="10" spans="1:6" ht="43.2">
      <c r="A10" s="32" t="s">
        <v>98</v>
      </c>
      <c r="B10" s="204" t="s">
        <v>111</v>
      </c>
      <c r="C10" s="204"/>
      <c r="D10" s="204"/>
      <c r="E10" s="204"/>
      <c r="F10" s="36">
        <f>SUM(F5:F9)</f>
        <v>0</v>
      </c>
    </row>
    <row r="16" spans="1:6" ht="18">
      <c r="A16" s="41" t="s">
        <v>109</v>
      </c>
      <c r="B16" s="47" t="s">
        <v>110</v>
      </c>
    </row>
    <row r="17" spans="1:6">
      <c r="A17" s="1"/>
      <c r="B17" s="2" t="s">
        <v>146</v>
      </c>
    </row>
    <row r="19" spans="1:6" ht="15.6">
      <c r="A19" s="25"/>
      <c r="B19" s="26" t="s">
        <v>108</v>
      </c>
      <c r="C19" s="27"/>
      <c r="D19" s="27"/>
      <c r="E19" s="27"/>
      <c r="F19" s="28" t="s">
        <v>27</v>
      </c>
    </row>
    <row r="20" spans="1:6">
      <c r="A20" s="12" t="s">
        <v>43</v>
      </c>
      <c r="B20" s="206" t="s">
        <v>24</v>
      </c>
      <c r="C20" s="17"/>
      <c r="D20" s="17"/>
      <c r="E20" s="92"/>
      <c r="F20" s="13">
        <f>'A) Građ.radovi-GIPS.KART.RADOVI'!F79</f>
        <v>0</v>
      </c>
    </row>
    <row r="21" spans="1:6">
      <c r="A21" s="12" t="s">
        <v>21</v>
      </c>
      <c r="B21" s="206" t="s">
        <v>25</v>
      </c>
      <c r="C21" s="17"/>
      <c r="D21" s="17"/>
      <c r="E21" s="92"/>
      <c r="F21" s="13">
        <f>'Građ.rad..-STOLARSKI RADOVI'!F35</f>
        <v>0</v>
      </c>
    </row>
    <row r="22" spans="1:6">
      <c r="A22" s="12" t="s">
        <v>22</v>
      </c>
      <c r="B22" s="206" t="s">
        <v>159</v>
      </c>
      <c r="D22" s="17"/>
      <c r="E22" s="92"/>
      <c r="F22" s="13">
        <f>'Građ.radov.- LIČILAČKI RADOVI'!F9</f>
        <v>0</v>
      </c>
    </row>
    <row r="23" spans="1:6">
      <c r="A23" s="40" t="s">
        <v>23</v>
      </c>
      <c r="B23" s="43" t="s">
        <v>97</v>
      </c>
      <c r="C23" s="27"/>
      <c r="D23" s="27"/>
      <c r="E23" s="44"/>
      <c r="F23" s="35">
        <f>' Građ.rad. -BETONSKI RADOVI'!F14</f>
        <v>0</v>
      </c>
    </row>
    <row r="24" spans="1:6">
      <c r="A24" s="19" t="s">
        <v>98</v>
      </c>
      <c r="B24" s="207" t="s">
        <v>93</v>
      </c>
      <c r="C24" s="208"/>
      <c r="D24" s="208"/>
      <c r="E24" s="209"/>
      <c r="F24" s="20">
        <f>F10</f>
        <v>0</v>
      </c>
    </row>
    <row r="25" spans="1:6">
      <c r="A25" s="23"/>
      <c r="B25" s="205" t="s">
        <v>151</v>
      </c>
      <c r="C25" s="205"/>
      <c r="D25" s="205"/>
      <c r="E25" s="205"/>
      <c r="F25" s="21">
        <f>SUM(F20:F24)</f>
        <v>0</v>
      </c>
    </row>
    <row r="28" spans="1:6">
      <c r="B28" t="s">
        <v>103</v>
      </c>
    </row>
    <row r="30" spans="1:6">
      <c r="B30" t="s">
        <v>104</v>
      </c>
    </row>
    <row r="31" spans="1:6">
      <c r="B31" t="s">
        <v>105</v>
      </c>
    </row>
    <row r="32" spans="1:6">
      <c r="B32" t="s">
        <v>144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L393"/>
  <sheetViews>
    <sheetView topLeftCell="A16" workbookViewId="0">
      <selection activeCell="I15" sqref="I15"/>
    </sheetView>
  </sheetViews>
  <sheetFormatPr defaultRowHeight="14.4"/>
  <sheetData>
    <row r="3" spans="2:4">
      <c r="B3" s="119" t="s">
        <v>0</v>
      </c>
      <c r="C3" s="119" t="s">
        <v>33</v>
      </c>
      <c r="D3" s="119"/>
    </row>
    <row r="4" spans="2:4">
      <c r="C4" s="118" t="s">
        <v>34</v>
      </c>
    </row>
    <row r="5" spans="2:4">
      <c r="C5" s="118" t="s">
        <v>35</v>
      </c>
    </row>
    <row r="7" spans="2:4">
      <c r="B7" s="119" t="s">
        <v>1</v>
      </c>
      <c r="C7" s="118" t="s">
        <v>36</v>
      </c>
    </row>
    <row r="8" spans="2:4">
      <c r="B8" s="119"/>
      <c r="C8" s="118" t="s">
        <v>37</v>
      </c>
      <c r="D8" s="118" t="s">
        <v>147</v>
      </c>
    </row>
    <row r="10" spans="2:4">
      <c r="B10" s="119" t="s">
        <v>38</v>
      </c>
      <c r="C10" s="118" t="s">
        <v>39</v>
      </c>
    </row>
    <row r="21" spans="1:10" ht="17.399999999999999">
      <c r="A21" s="210" t="s">
        <v>377</v>
      </c>
      <c r="B21" s="210"/>
      <c r="C21" s="210"/>
      <c r="D21" s="210"/>
      <c r="E21" s="210"/>
      <c r="F21" s="210"/>
      <c r="G21" s="210"/>
      <c r="H21" s="210"/>
      <c r="I21" s="210"/>
      <c r="J21" s="210"/>
    </row>
    <row r="22" spans="1:10">
      <c r="B22" s="121"/>
      <c r="C22" s="121"/>
      <c r="D22" s="121"/>
      <c r="E22" s="121"/>
      <c r="F22" s="121"/>
      <c r="G22" s="121"/>
      <c r="H22" s="121"/>
    </row>
    <row r="23" spans="1:10" ht="17.399999999999999">
      <c r="A23" s="210" t="s">
        <v>378</v>
      </c>
      <c r="B23" s="210"/>
      <c r="C23" s="210"/>
      <c r="D23" s="210"/>
      <c r="E23" s="210"/>
      <c r="F23" s="210"/>
      <c r="G23" s="210"/>
      <c r="H23" s="210"/>
      <c r="I23" s="210"/>
      <c r="J23" s="210"/>
    </row>
    <row r="24" spans="1:10">
      <c r="A24" s="118" t="s">
        <v>106</v>
      </c>
      <c r="C24" s="118" t="s">
        <v>107</v>
      </c>
      <c r="D24" s="119"/>
      <c r="E24" s="119"/>
      <c r="F24" s="119"/>
    </row>
    <row r="25" spans="1:10">
      <c r="D25" s="119"/>
      <c r="E25" s="119"/>
      <c r="F25" s="119"/>
    </row>
    <row r="43" spans="2:2">
      <c r="B43" s="118" t="s">
        <v>148</v>
      </c>
    </row>
    <row r="51" spans="1:8">
      <c r="A51" s="122" t="s">
        <v>160</v>
      </c>
      <c r="B51" s="123"/>
      <c r="C51" s="123"/>
      <c r="D51" s="123"/>
      <c r="E51" s="123"/>
      <c r="F51" s="123"/>
      <c r="G51" s="123"/>
      <c r="H51" s="123"/>
    </row>
    <row r="52" spans="1:8">
      <c r="A52" s="122"/>
      <c r="B52" s="132" t="s">
        <v>365</v>
      </c>
      <c r="C52" s="123"/>
      <c r="D52" s="123"/>
      <c r="E52" s="123"/>
      <c r="F52" s="123"/>
      <c r="G52" s="123"/>
      <c r="H52" s="123"/>
    </row>
    <row r="53" spans="1:8">
      <c r="A53" s="124" t="s">
        <v>130</v>
      </c>
      <c r="B53" s="125" t="s">
        <v>161</v>
      </c>
      <c r="C53" s="124"/>
      <c r="D53" s="124"/>
      <c r="E53" s="126"/>
      <c r="F53" s="123"/>
      <c r="G53" s="124"/>
      <c r="H53" s="126"/>
    </row>
    <row r="54" spans="1:8">
      <c r="A54" s="124"/>
      <c r="B54" s="125" t="s">
        <v>162</v>
      </c>
      <c r="C54" s="124"/>
      <c r="D54" s="124"/>
      <c r="E54" s="126"/>
      <c r="F54" s="123"/>
      <c r="G54" s="124"/>
      <c r="H54" s="126"/>
    </row>
    <row r="55" spans="1:8">
      <c r="A55" s="124"/>
      <c r="B55" s="125" t="s">
        <v>163</v>
      </c>
      <c r="C55" s="124"/>
      <c r="D55" s="124"/>
      <c r="E55" s="126"/>
      <c r="F55" s="123"/>
      <c r="G55" s="124"/>
      <c r="H55" s="126"/>
    </row>
    <row r="56" spans="1:8">
      <c r="A56" s="124"/>
      <c r="B56" s="125"/>
      <c r="C56" s="124"/>
      <c r="D56" s="124"/>
      <c r="E56" s="126"/>
      <c r="F56" s="123"/>
      <c r="G56" s="124"/>
      <c r="H56" s="126"/>
    </row>
    <row r="57" spans="1:8">
      <c r="A57" s="124"/>
      <c r="B57" s="124" t="s">
        <v>56</v>
      </c>
      <c r="C57" s="124"/>
      <c r="D57" s="124">
        <v>0</v>
      </c>
      <c r="E57" s="126">
        <v>0</v>
      </c>
      <c r="F57" s="123"/>
      <c r="G57" s="124" t="s">
        <v>164</v>
      </c>
      <c r="H57" s="126">
        <f>D57*E57</f>
        <v>0</v>
      </c>
    </row>
    <row r="58" spans="1:8">
      <c r="A58" s="122"/>
      <c r="B58" s="123"/>
      <c r="C58" s="123"/>
      <c r="D58" s="123"/>
      <c r="E58" s="123"/>
      <c r="F58" s="123"/>
      <c r="G58" s="123"/>
      <c r="H58" s="123"/>
    </row>
    <row r="59" spans="1:8">
      <c r="A59" s="124" t="s">
        <v>132</v>
      </c>
      <c r="B59" s="123" t="s">
        <v>165</v>
      </c>
      <c r="C59" s="124"/>
      <c r="D59" s="124"/>
      <c r="E59" s="126"/>
      <c r="F59" s="123"/>
      <c r="G59" s="124"/>
      <c r="H59" s="126"/>
    </row>
    <row r="60" spans="1:8">
      <c r="A60" s="124"/>
      <c r="B60" s="123" t="s">
        <v>166</v>
      </c>
      <c r="C60" s="124"/>
      <c r="D60" s="124"/>
      <c r="E60" s="126"/>
      <c r="F60" s="123"/>
      <c r="G60" s="124"/>
      <c r="H60" s="126"/>
    </row>
    <row r="61" spans="1:8">
      <c r="A61" s="124"/>
      <c r="B61" s="123" t="s">
        <v>167</v>
      </c>
      <c r="C61" s="124"/>
      <c r="D61" s="124"/>
      <c r="E61" s="126"/>
      <c r="F61" s="123"/>
      <c r="G61" s="124"/>
      <c r="H61" s="126"/>
    </row>
    <row r="62" spans="1:8">
      <c r="A62" s="124"/>
      <c r="B62" s="123"/>
      <c r="C62" s="123"/>
      <c r="D62" s="123"/>
      <c r="E62" s="123"/>
      <c r="F62" s="123"/>
      <c r="G62" s="123"/>
      <c r="H62" s="123"/>
    </row>
    <row r="63" spans="1:8">
      <c r="A63" s="124"/>
      <c r="B63" s="124" t="s">
        <v>56</v>
      </c>
      <c r="C63" s="124"/>
      <c r="D63" s="124">
        <v>0</v>
      </c>
      <c r="E63" s="126">
        <v>0</v>
      </c>
      <c r="F63" s="123"/>
      <c r="G63" s="124" t="s">
        <v>164</v>
      </c>
      <c r="H63" s="126">
        <f>D63*E63</f>
        <v>0</v>
      </c>
    </row>
    <row r="64" spans="1:8">
      <c r="A64" s="122"/>
      <c r="B64" s="123"/>
      <c r="C64" s="123"/>
      <c r="D64" s="123"/>
      <c r="E64" s="123"/>
      <c r="F64" s="123"/>
      <c r="G64" s="123"/>
      <c r="H64" s="123"/>
    </row>
    <row r="65" spans="1:8">
      <c r="A65" s="124" t="s">
        <v>134</v>
      </c>
      <c r="B65" s="125" t="s">
        <v>334</v>
      </c>
      <c r="C65" s="123"/>
      <c r="D65" s="123"/>
      <c r="E65" s="123"/>
      <c r="F65" s="123"/>
      <c r="G65" s="123"/>
      <c r="H65" s="123"/>
    </row>
    <row r="66" spans="1:8">
      <c r="A66" s="124"/>
      <c r="B66" s="123" t="s">
        <v>168</v>
      </c>
      <c r="C66" s="123"/>
      <c r="D66" s="123"/>
      <c r="E66" s="123"/>
      <c r="F66" s="123"/>
      <c r="G66" s="123"/>
      <c r="H66" s="123"/>
    </row>
    <row r="67" spans="1:8">
      <c r="A67" s="124"/>
      <c r="B67" s="123" t="s">
        <v>169</v>
      </c>
      <c r="C67" s="124"/>
      <c r="D67" s="124"/>
      <c r="E67" s="126"/>
      <c r="F67" s="123"/>
      <c r="G67" s="124"/>
      <c r="H67" s="126"/>
    </row>
    <row r="68" spans="1:8">
      <c r="A68" s="124"/>
      <c r="B68" s="123" t="s">
        <v>170</v>
      </c>
      <c r="C68" s="124"/>
      <c r="D68" s="124"/>
      <c r="E68" s="126"/>
      <c r="F68" s="123"/>
      <c r="G68" s="124"/>
      <c r="H68" s="127" t="s">
        <v>9</v>
      </c>
    </row>
    <row r="69" spans="1:8">
      <c r="A69" s="124"/>
      <c r="B69" s="125" t="s">
        <v>171</v>
      </c>
      <c r="C69" s="123"/>
      <c r="D69" s="124"/>
      <c r="E69" s="126"/>
      <c r="F69" s="123"/>
      <c r="G69" s="124"/>
      <c r="H69" s="127" t="s">
        <v>9</v>
      </c>
    </row>
    <row r="70" spans="1:8">
      <c r="A70" s="124"/>
      <c r="B70" s="125" t="s">
        <v>172</v>
      </c>
      <c r="C70" s="124"/>
      <c r="D70" s="124"/>
      <c r="E70" s="126"/>
      <c r="F70" s="123"/>
      <c r="G70" s="124"/>
      <c r="H70" s="127" t="s">
        <v>9</v>
      </c>
    </row>
    <row r="71" spans="1:8">
      <c r="A71" s="124"/>
      <c r="B71" s="125" t="s">
        <v>173</v>
      </c>
      <c r="C71" s="124"/>
      <c r="D71" s="124"/>
      <c r="E71" s="126"/>
      <c r="F71" s="123"/>
      <c r="G71" s="124"/>
      <c r="H71" s="127" t="s">
        <v>9</v>
      </c>
    </row>
    <row r="72" spans="1:8">
      <c r="A72" s="124"/>
      <c r="B72" s="125" t="s">
        <v>174</v>
      </c>
      <c r="C72" s="123"/>
      <c r="D72" s="124"/>
      <c r="E72" s="126"/>
      <c r="F72" s="123"/>
      <c r="G72" s="124"/>
      <c r="H72" s="128" t="s">
        <v>9</v>
      </c>
    </row>
    <row r="73" spans="1:8">
      <c r="A73" s="124"/>
      <c r="B73" s="125" t="s">
        <v>175</v>
      </c>
      <c r="C73" s="123"/>
      <c r="D73" s="124"/>
      <c r="E73" s="126"/>
      <c r="F73" s="123"/>
      <c r="G73" s="124"/>
      <c r="H73" s="128" t="s">
        <v>9</v>
      </c>
    </row>
    <row r="74" spans="1:8">
      <c r="A74" s="124"/>
      <c r="B74" s="125" t="s">
        <v>176</v>
      </c>
      <c r="C74" s="123"/>
      <c r="D74" s="124"/>
      <c r="E74" s="126"/>
      <c r="F74" s="123"/>
      <c r="G74" s="124"/>
      <c r="H74" s="128" t="s">
        <v>9</v>
      </c>
    </row>
    <row r="75" spans="1:8">
      <c r="A75" s="124"/>
      <c r="B75" s="125" t="s">
        <v>177</v>
      </c>
      <c r="C75" s="123"/>
      <c r="D75" s="124"/>
      <c r="E75" s="126"/>
      <c r="F75" s="123"/>
      <c r="G75" s="124"/>
      <c r="H75" s="128" t="s">
        <v>9</v>
      </c>
    </row>
    <row r="76" spans="1:8">
      <c r="A76" s="124"/>
      <c r="B76" s="125" t="s">
        <v>178</v>
      </c>
      <c r="C76" s="123"/>
      <c r="D76" s="124"/>
      <c r="E76" s="126"/>
      <c r="F76" s="123"/>
      <c r="G76" s="124"/>
      <c r="H76" s="128" t="s">
        <v>9</v>
      </c>
    </row>
    <row r="77" spans="1:8">
      <c r="A77" s="124"/>
      <c r="B77" s="125" t="s">
        <v>179</v>
      </c>
      <c r="C77" s="123"/>
      <c r="D77" s="124"/>
      <c r="E77" s="126"/>
      <c r="F77" s="123"/>
      <c r="G77" s="124"/>
      <c r="H77" s="126"/>
    </row>
    <row r="78" spans="1:8">
      <c r="A78" s="124"/>
      <c r="B78" s="123"/>
      <c r="C78" s="124"/>
      <c r="D78" s="124"/>
      <c r="E78" s="126"/>
      <c r="F78" s="123"/>
      <c r="G78" s="124"/>
      <c r="H78" s="126"/>
    </row>
    <row r="79" spans="1:8">
      <c r="A79" s="124"/>
      <c r="B79" s="124" t="s">
        <v>56</v>
      </c>
      <c r="C79" s="124"/>
      <c r="D79" s="124">
        <v>0</v>
      </c>
      <c r="E79" s="126">
        <v>0</v>
      </c>
      <c r="F79" s="123"/>
      <c r="G79" s="124" t="s">
        <v>164</v>
      </c>
      <c r="H79" s="126">
        <f>D79*E79</f>
        <v>0</v>
      </c>
    </row>
    <row r="80" spans="1:8">
      <c r="A80" s="124"/>
      <c r="B80" s="124"/>
      <c r="C80" s="124"/>
      <c r="D80" s="124"/>
      <c r="E80" s="126"/>
      <c r="F80" s="123"/>
      <c r="G80" s="124"/>
      <c r="H80" s="126"/>
    </row>
    <row r="81" spans="1:8">
      <c r="A81" s="124" t="s">
        <v>135</v>
      </c>
      <c r="B81" s="123" t="s">
        <v>180</v>
      </c>
      <c r="C81" s="124"/>
      <c r="D81" s="124"/>
      <c r="E81" s="126"/>
      <c r="F81" s="123"/>
      <c r="G81" s="124"/>
      <c r="H81" s="126"/>
    </row>
    <row r="82" spans="1:8">
      <c r="A82" s="124"/>
      <c r="B82" s="125" t="s">
        <v>181</v>
      </c>
      <c r="C82" s="124"/>
      <c r="D82" s="124"/>
      <c r="E82" s="126"/>
      <c r="F82" s="123"/>
      <c r="G82" s="124"/>
      <c r="H82" s="126"/>
    </row>
    <row r="83" spans="1:8">
      <c r="A83" s="124"/>
      <c r="B83" s="125" t="s">
        <v>182</v>
      </c>
      <c r="C83" s="124"/>
      <c r="D83" s="124"/>
      <c r="E83" s="126"/>
      <c r="F83" s="123"/>
      <c r="G83" s="124"/>
      <c r="H83" s="126"/>
    </row>
    <row r="84" spans="1:8">
      <c r="A84" s="124"/>
      <c r="B84" s="124"/>
      <c r="C84" s="124"/>
      <c r="D84" s="124"/>
      <c r="E84" s="126"/>
      <c r="F84" s="123"/>
      <c r="G84" s="124"/>
      <c r="H84" s="126"/>
    </row>
    <row r="85" spans="1:8">
      <c r="A85" s="124"/>
      <c r="B85" s="124" t="s">
        <v>15</v>
      </c>
      <c r="C85" s="124"/>
      <c r="D85" s="124">
        <v>0</v>
      </c>
      <c r="E85" s="126">
        <v>0</v>
      </c>
      <c r="F85" s="123"/>
      <c r="G85" s="124" t="s">
        <v>164</v>
      </c>
      <c r="H85" s="126">
        <f>D85*E85</f>
        <v>0</v>
      </c>
    </row>
    <row r="86" spans="1:8">
      <c r="A86" s="123"/>
      <c r="B86" s="123"/>
      <c r="C86" s="123"/>
      <c r="D86" s="123"/>
      <c r="E86" s="123"/>
      <c r="F86" s="123"/>
      <c r="G86" s="123"/>
      <c r="H86" s="123"/>
    </row>
    <row r="87" spans="1:8">
      <c r="A87" s="124" t="s">
        <v>136</v>
      </c>
      <c r="B87" s="123" t="s">
        <v>183</v>
      </c>
      <c r="C87" s="124"/>
      <c r="D87" s="124"/>
      <c r="E87" s="126"/>
      <c r="F87" s="123"/>
      <c r="G87" s="124"/>
      <c r="H87" s="126"/>
    </row>
    <row r="88" spans="1:8">
      <c r="A88" s="124"/>
      <c r="B88" s="124"/>
      <c r="C88" s="124"/>
      <c r="D88" s="124"/>
      <c r="E88" s="126"/>
      <c r="F88" s="123"/>
      <c r="G88" s="124"/>
      <c r="H88" s="126"/>
    </row>
    <row r="89" spans="1:8">
      <c r="A89" s="124"/>
      <c r="B89" s="124" t="s">
        <v>9</v>
      </c>
      <c r="C89" s="124"/>
      <c r="D89" s="124">
        <v>0</v>
      </c>
      <c r="E89" s="126">
        <v>0</v>
      </c>
      <c r="F89" s="123"/>
      <c r="G89" s="124" t="s">
        <v>164</v>
      </c>
      <c r="H89" s="126">
        <f>D89*E89</f>
        <v>0</v>
      </c>
    </row>
    <row r="90" spans="1:8">
      <c r="A90" s="124"/>
      <c r="B90" s="124"/>
      <c r="C90" s="124"/>
      <c r="D90" s="124"/>
      <c r="E90" s="126"/>
      <c r="F90" s="123"/>
      <c r="G90" s="124"/>
      <c r="H90" s="126"/>
    </row>
    <row r="91" spans="1:8">
      <c r="A91" s="124" t="s">
        <v>137</v>
      </c>
      <c r="B91" s="123" t="s">
        <v>184</v>
      </c>
      <c r="C91" s="124"/>
      <c r="D91" s="124"/>
      <c r="E91" s="126"/>
      <c r="F91" s="123"/>
      <c r="G91" s="124"/>
      <c r="H91" s="126"/>
    </row>
    <row r="92" spans="1:8">
      <c r="A92" s="124"/>
      <c r="B92" s="125" t="s">
        <v>185</v>
      </c>
      <c r="C92" s="124"/>
      <c r="D92" s="124"/>
      <c r="E92" s="126"/>
      <c r="F92" s="123"/>
      <c r="G92" s="124"/>
      <c r="H92" s="126"/>
    </row>
    <row r="93" spans="1:8">
      <c r="A93" s="124"/>
      <c r="B93" s="124"/>
      <c r="C93" s="124"/>
      <c r="D93" s="124"/>
      <c r="E93" s="126"/>
      <c r="F93" s="123"/>
      <c r="G93" s="124"/>
      <c r="H93" s="126"/>
    </row>
    <row r="94" spans="1:8">
      <c r="A94" s="129"/>
      <c r="B94" s="129" t="s">
        <v>15</v>
      </c>
      <c r="C94" s="129"/>
      <c r="D94" s="129">
        <v>0</v>
      </c>
      <c r="E94" s="130">
        <v>0</v>
      </c>
      <c r="F94" s="131"/>
      <c r="G94" s="129" t="s">
        <v>164</v>
      </c>
      <c r="H94" s="130">
        <f>D94*E94</f>
        <v>0</v>
      </c>
    </row>
    <row r="95" spans="1:8">
      <c r="A95" s="123"/>
      <c r="B95" s="132" t="s">
        <v>160</v>
      </c>
      <c r="C95" s="123"/>
      <c r="D95" s="123"/>
      <c r="E95" s="123"/>
      <c r="F95" s="123"/>
      <c r="G95" s="124" t="s">
        <v>164</v>
      </c>
      <c r="H95" s="133">
        <f>SUM(H57:H94)</f>
        <v>0</v>
      </c>
    </row>
    <row r="96" spans="1:8">
      <c r="A96" s="123"/>
      <c r="B96" s="132"/>
      <c r="C96" s="123"/>
      <c r="D96" s="123"/>
      <c r="E96" s="123"/>
      <c r="F96" s="123"/>
      <c r="G96" s="124"/>
      <c r="H96" s="133"/>
    </row>
    <row r="97" spans="1:8">
      <c r="A97" s="120"/>
      <c r="B97" s="120"/>
      <c r="C97" s="120"/>
      <c r="D97" s="120"/>
      <c r="E97" s="117"/>
      <c r="G97" s="120"/>
      <c r="H97" s="117"/>
    </row>
    <row r="98" spans="1:8">
      <c r="A98" s="120"/>
      <c r="B98" s="120"/>
      <c r="C98" s="120"/>
      <c r="D98" s="120"/>
      <c r="E98" s="117"/>
      <c r="G98" s="120"/>
      <c r="H98" s="117"/>
    </row>
    <row r="99" spans="1:8">
      <c r="A99" s="120"/>
      <c r="B99" s="120"/>
      <c r="C99" s="120"/>
      <c r="D99" s="120"/>
      <c r="E99" s="117"/>
      <c r="G99" s="120"/>
      <c r="H99" s="117"/>
    </row>
    <row r="100" spans="1:8">
      <c r="A100" s="122" t="s">
        <v>186</v>
      </c>
      <c r="B100" s="123"/>
      <c r="C100" s="123"/>
      <c r="D100" s="123"/>
      <c r="E100" s="123"/>
      <c r="F100" s="123"/>
      <c r="G100" s="123"/>
      <c r="H100" s="123"/>
    </row>
    <row r="101" spans="1:8">
      <c r="A101" s="124"/>
      <c r="B101" s="124"/>
      <c r="C101" s="124"/>
      <c r="D101" s="124"/>
      <c r="E101" s="126"/>
      <c r="F101" s="123"/>
      <c r="G101" s="124"/>
      <c r="H101" s="126"/>
    </row>
    <row r="102" spans="1:8">
      <c r="A102" s="123"/>
      <c r="B102" s="125"/>
      <c r="C102" s="124"/>
      <c r="D102" s="124"/>
      <c r="E102" s="126"/>
      <c r="F102" s="123"/>
      <c r="G102" s="124"/>
      <c r="H102" s="126"/>
    </row>
    <row r="103" spans="1:8">
      <c r="A103" s="124"/>
      <c r="B103" s="125" t="s">
        <v>116</v>
      </c>
      <c r="C103" s="124"/>
      <c r="D103" s="124"/>
      <c r="E103" s="126"/>
      <c r="F103" s="123"/>
      <c r="G103" s="124"/>
      <c r="H103" s="126"/>
    </row>
    <row r="104" spans="1:8">
      <c r="A104" s="124"/>
      <c r="B104" s="125" t="s">
        <v>117</v>
      </c>
      <c r="C104" s="124"/>
      <c r="D104" s="124"/>
      <c r="E104" s="126"/>
      <c r="F104" s="123"/>
      <c r="G104" s="124"/>
      <c r="H104" s="126"/>
    </row>
    <row r="105" spans="1:8">
      <c r="A105" s="124"/>
      <c r="B105" s="125"/>
      <c r="C105" s="124"/>
      <c r="D105" s="124"/>
      <c r="E105" s="126"/>
      <c r="F105" s="123"/>
      <c r="G105" s="124"/>
      <c r="H105" s="126"/>
    </row>
    <row r="106" spans="1:8">
      <c r="A106" s="124" t="s">
        <v>130</v>
      </c>
      <c r="B106" s="123" t="s">
        <v>343</v>
      </c>
      <c r="C106" s="123"/>
      <c r="D106" s="123"/>
      <c r="E106" s="123"/>
      <c r="F106" s="123"/>
      <c r="G106" s="123"/>
      <c r="H106" s="123"/>
    </row>
    <row r="107" spans="1:8">
      <c r="A107" s="124"/>
      <c r="B107" s="134"/>
      <c r="C107" s="123"/>
      <c r="D107" s="123"/>
      <c r="E107" s="123"/>
      <c r="F107" s="123"/>
      <c r="G107" s="123"/>
      <c r="H107" s="123"/>
    </row>
    <row r="108" spans="1:8">
      <c r="A108" s="124"/>
      <c r="B108" s="124" t="s">
        <v>15</v>
      </c>
      <c r="C108" s="124"/>
      <c r="D108" s="124">
        <v>20</v>
      </c>
      <c r="E108" s="126">
        <v>0</v>
      </c>
      <c r="F108" s="123"/>
      <c r="G108" s="124" t="s">
        <v>164</v>
      </c>
      <c r="H108" s="126">
        <f>D108*E108</f>
        <v>0</v>
      </c>
    </row>
    <row r="109" spans="1:8">
      <c r="A109" s="124"/>
      <c r="B109" s="125"/>
      <c r="C109" s="124"/>
      <c r="D109" s="124"/>
      <c r="E109" s="126"/>
      <c r="F109" s="123"/>
      <c r="G109" s="124"/>
      <c r="H109" s="126"/>
    </row>
    <row r="110" spans="1:8">
      <c r="A110" s="124" t="s">
        <v>132</v>
      </c>
      <c r="B110" s="123" t="s">
        <v>344</v>
      </c>
      <c r="C110" s="123"/>
      <c r="D110" s="123"/>
      <c r="E110" s="123"/>
      <c r="F110" s="123"/>
      <c r="G110" s="123"/>
      <c r="H110" s="123"/>
    </row>
    <row r="111" spans="1:8">
      <c r="A111" s="124"/>
      <c r="B111" s="134"/>
      <c r="C111" s="123"/>
      <c r="D111" s="123"/>
      <c r="E111" s="123"/>
      <c r="F111" s="123"/>
      <c r="G111" s="123"/>
      <c r="H111" s="123"/>
    </row>
    <row r="112" spans="1:8">
      <c r="A112" s="124"/>
      <c r="B112" s="124" t="s">
        <v>15</v>
      </c>
      <c r="C112" s="124"/>
      <c r="D112" s="124">
        <v>350</v>
      </c>
      <c r="E112" s="126">
        <v>0</v>
      </c>
      <c r="F112" s="123"/>
      <c r="G112" s="124" t="s">
        <v>164</v>
      </c>
      <c r="H112" s="126">
        <f>D112*E112</f>
        <v>0</v>
      </c>
    </row>
    <row r="113" spans="1:12">
      <c r="A113" s="123"/>
      <c r="B113" s="125"/>
      <c r="C113" s="124"/>
      <c r="D113" s="124"/>
      <c r="E113" s="126"/>
      <c r="F113" s="123"/>
      <c r="G113" s="124"/>
      <c r="H113" s="126"/>
    </row>
    <row r="114" spans="1:12">
      <c r="A114" s="123"/>
      <c r="B114" s="125" t="s">
        <v>118</v>
      </c>
      <c r="C114" s="124"/>
      <c r="D114" s="124"/>
      <c r="E114" s="126"/>
      <c r="F114" s="123"/>
      <c r="G114" s="124"/>
      <c r="H114" s="126"/>
    </row>
    <row r="115" spans="1:12">
      <c r="A115" s="123"/>
      <c r="B115" s="125"/>
      <c r="C115" s="124"/>
      <c r="D115" s="124"/>
      <c r="E115" s="126"/>
      <c r="F115" s="123"/>
      <c r="G115" s="124"/>
      <c r="H115" s="126"/>
    </row>
    <row r="116" spans="1:12">
      <c r="A116" s="124" t="s">
        <v>134</v>
      </c>
      <c r="B116" s="123" t="s">
        <v>187</v>
      </c>
      <c r="C116" s="123"/>
      <c r="D116" s="123"/>
      <c r="E116" s="123"/>
      <c r="F116" s="123"/>
      <c r="G116" s="123"/>
      <c r="H116" s="123"/>
    </row>
    <row r="117" spans="1:12">
      <c r="A117" s="124"/>
      <c r="B117" s="134"/>
      <c r="C117" s="123"/>
      <c r="D117" s="123"/>
      <c r="E117" s="123"/>
      <c r="F117" s="123"/>
      <c r="G117" s="123"/>
      <c r="H117" s="123"/>
    </row>
    <row r="118" spans="1:12">
      <c r="A118" s="124"/>
      <c r="B118" s="124" t="s">
        <v>15</v>
      </c>
      <c r="C118" s="124"/>
      <c r="D118" s="124">
        <v>60</v>
      </c>
      <c r="E118" s="126">
        <v>0</v>
      </c>
      <c r="F118" s="123"/>
      <c r="G118" s="124" t="s">
        <v>164</v>
      </c>
      <c r="H118" s="126">
        <f>D118*E118</f>
        <v>0</v>
      </c>
    </row>
    <row r="119" spans="1:12">
      <c r="A119" s="124"/>
      <c r="B119" s="124"/>
      <c r="C119" s="124"/>
      <c r="D119" s="124"/>
      <c r="E119" s="126"/>
      <c r="F119" s="123"/>
      <c r="G119" s="124"/>
      <c r="H119" s="126"/>
      <c r="L119">
        <v>0.1</v>
      </c>
    </row>
    <row r="120" spans="1:12">
      <c r="A120" s="124" t="s">
        <v>135</v>
      </c>
      <c r="B120" s="135" t="s">
        <v>119</v>
      </c>
      <c r="C120" s="123"/>
      <c r="D120" s="123"/>
      <c r="E120" s="123"/>
      <c r="F120" s="123"/>
      <c r="G120" s="123"/>
      <c r="H120" s="123"/>
    </row>
    <row r="121" spans="1:12">
      <c r="A121" s="124"/>
      <c r="B121" s="123" t="s">
        <v>120</v>
      </c>
      <c r="C121" s="123"/>
      <c r="D121" s="123"/>
      <c r="E121" s="123"/>
      <c r="F121" s="123"/>
      <c r="G121" s="123"/>
      <c r="H121" s="123"/>
    </row>
    <row r="122" spans="1:12">
      <c r="A122" s="124"/>
      <c r="B122" s="123" t="s">
        <v>121</v>
      </c>
      <c r="C122" s="123"/>
      <c r="D122" s="123"/>
      <c r="E122" s="123"/>
      <c r="F122" s="123"/>
      <c r="G122" s="123"/>
      <c r="H122" s="123"/>
    </row>
    <row r="123" spans="1:12">
      <c r="A123" s="124"/>
      <c r="B123" s="124"/>
      <c r="C123" s="124"/>
      <c r="D123" s="124"/>
      <c r="E123" s="126"/>
      <c r="F123" s="123"/>
      <c r="G123" s="124"/>
      <c r="H123" s="126"/>
    </row>
    <row r="124" spans="1:12">
      <c r="A124" s="124"/>
      <c r="B124" s="124" t="s">
        <v>15</v>
      </c>
      <c r="C124" s="124"/>
      <c r="D124" s="124">
        <v>5</v>
      </c>
      <c r="E124" s="126">
        <v>0</v>
      </c>
      <c r="F124" s="123"/>
      <c r="G124" s="124" t="s">
        <v>164</v>
      </c>
      <c r="H124" s="126">
        <f>D124*E124</f>
        <v>0</v>
      </c>
    </row>
    <row r="125" spans="1:12">
      <c r="A125" s="124"/>
      <c r="B125" s="124"/>
      <c r="C125" s="124"/>
      <c r="D125" s="124"/>
      <c r="E125" s="126"/>
      <c r="F125" s="123"/>
      <c r="G125" s="124"/>
      <c r="H125" s="126"/>
    </row>
    <row r="126" spans="1:12">
      <c r="A126" s="124" t="s">
        <v>136</v>
      </c>
      <c r="B126" s="135" t="s">
        <v>122</v>
      </c>
      <c r="C126" s="123"/>
      <c r="D126" s="123"/>
      <c r="E126" s="123"/>
      <c r="F126" s="123"/>
      <c r="G126" s="123"/>
      <c r="H126" s="123"/>
    </row>
    <row r="127" spans="1:12">
      <c r="A127" s="124"/>
      <c r="B127" s="124"/>
      <c r="C127" s="124"/>
      <c r="D127" s="124"/>
      <c r="E127" s="126"/>
      <c r="F127" s="123"/>
      <c r="G127" s="124"/>
      <c r="H127" s="126"/>
    </row>
    <row r="128" spans="1:12">
      <c r="A128" s="124"/>
      <c r="B128" s="124" t="s">
        <v>15</v>
      </c>
      <c r="C128" s="124"/>
      <c r="D128" s="124">
        <v>30</v>
      </c>
      <c r="E128" s="126">
        <v>0</v>
      </c>
      <c r="F128" s="123"/>
      <c r="G128" s="124" t="s">
        <v>164</v>
      </c>
      <c r="H128" s="126">
        <f>D128*E128</f>
        <v>0</v>
      </c>
    </row>
    <row r="129" spans="1:8">
      <c r="A129" s="124"/>
      <c r="B129" s="124"/>
      <c r="C129" s="124"/>
      <c r="D129" s="124"/>
      <c r="E129" s="126"/>
      <c r="F129" s="123"/>
      <c r="G129" s="124"/>
      <c r="H129" s="126"/>
    </row>
    <row r="130" spans="1:8">
      <c r="A130" s="124" t="s">
        <v>137</v>
      </c>
      <c r="B130" s="135" t="s">
        <v>123</v>
      </c>
      <c r="C130" s="123"/>
      <c r="D130" s="123"/>
      <c r="E130" s="123"/>
      <c r="F130" s="123"/>
      <c r="G130" s="123"/>
      <c r="H130" s="123"/>
    </row>
    <row r="131" spans="1:8">
      <c r="A131" s="124"/>
      <c r="B131" s="125" t="s">
        <v>124</v>
      </c>
      <c r="C131" s="123"/>
      <c r="D131" s="124"/>
      <c r="E131" s="126"/>
      <c r="F131" s="123"/>
      <c r="G131" s="124"/>
      <c r="H131" s="126"/>
    </row>
    <row r="132" spans="1:8">
      <c r="A132" s="124"/>
      <c r="B132" s="123"/>
      <c r="C132" s="123"/>
      <c r="D132" s="123"/>
      <c r="E132" s="123"/>
      <c r="F132" s="123"/>
      <c r="G132" s="123"/>
      <c r="H132" s="123"/>
    </row>
    <row r="133" spans="1:8">
      <c r="A133" s="124"/>
      <c r="B133" s="124" t="s">
        <v>9</v>
      </c>
      <c r="C133" s="124"/>
      <c r="D133" s="124">
        <v>6</v>
      </c>
      <c r="E133" s="126">
        <v>0</v>
      </c>
      <c r="F133" s="123"/>
      <c r="G133" s="124" t="s">
        <v>164</v>
      </c>
      <c r="H133" s="126">
        <f>D133*E133</f>
        <v>0</v>
      </c>
    </row>
    <row r="134" spans="1:8">
      <c r="A134" s="124"/>
      <c r="B134" s="124"/>
      <c r="C134" s="124"/>
      <c r="D134" s="124"/>
      <c r="E134" s="126"/>
      <c r="F134" s="123"/>
      <c r="G134" s="124"/>
      <c r="H134" s="126"/>
    </row>
    <row r="135" spans="1:8">
      <c r="A135" s="124" t="s">
        <v>188</v>
      </c>
      <c r="B135" s="123" t="s">
        <v>125</v>
      </c>
      <c r="C135" s="124"/>
      <c r="D135" s="124"/>
      <c r="E135" s="126"/>
      <c r="F135" s="123"/>
      <c r="G135" s="124"/>
      <c r="H135" s="126"/>
    </row>
    <row r="136" spans="1:8">
      <c r="A136" s="124"/>
      <c r="B136" s="123" t="s">
        <v>126</v>
      </c>
      <c r="C136" s="124"/>
      <c r="D136" s="124"/>
      <c r="E136" s="126"/>
      <c r="F136" s="123"/>
      <c r="G136" s="124"/>
      <c r="H136" s="126"/>
    </row>
    <row r="137" spans="1:8">
      <c r="A137" s="124"/>
      <c r="B137" s="123" t="s">
        <v>127</v>
      </c>
      <c r="C137" s="124"/>
      <c r="D137" s="124"/>
      <c r="E137" s="126"/>
      <c r="F137" s="123"/>
      <c r="G137" s="124"/>
      <c r="H137" s="126"/>
    </row>
    <row r="138" spans="1:8">
      <c r="A138" s="124"/>
      <c r="B138" s="124"/>
      <c r="C138" s="124"/>
      <c r="D138" s="124"/>
      <c r="E138" s="126"/>
      <c r="F138" s="123"/>
      <c r="G138" s="124"/>
      <c r="H138" s="126"/>
    </row>
    <row r="139" spans="1:8">
      <c r="A139" s="129"/>
      <c r="B139" s="129" t="s">
        <v>9</v>
      </c>
      <c r="C139" s="129"/>
      <c r="D139" s="129">
        <v>80</v>
      </c>
      <c r="E139" s="130">
        <v>0</v>
      </c>
      <c r="F139" s="131"/>
      <c r="G139" s="129" t="s">
        <v>164</v>
      </c>
      <c r="H139" s="130">
        <f>D139*E139</f>
        <v>0</v>
      </c>
    </row>
    <row r="140" spans="1:8">
      <c r="A140" s="123"/>
      <c r="B140" s="132" t="s">
        <v>189</v>
      </c>
      <c r="C140" s="123"/>
      <c r="D140" s="123"/>
      <c r="E140" s="123"/>
      <c r="F140" s="123"/>
      <c r="G140" s="124" t="s">
        <v>164</v>
      </c>
      <c r="H140" s="133">
        <f>SUM(H108:H139)</f>
        <v>0</v>
      </c>
    </row>
    <row r="141" spans="1:8">
      <c r="A141" s="123"/>
      <c r="B141" s="132"/>
      <c r="C141" s="123"/>
      <c r="D141" s="123"/>
      <c r="E141" s="123"/>
      <c r="F141" s="123"/>
      <c r="G141" s="124"/>
      <c r="H141" s="133"/>
    </row>
    <row r="142" spans="1:8">
      <c r="A142" s="123"/>
      <c r="B142" s="132"/>
      <c r="C142" s="123"/>
      <c r="D142" s="123"/>
      <c r="E142" s="123"/>
      <c r="F142" s="123"/>
      <c r="G142" s="124"/>
      <c r="H142" s="133"/>
    </row>
    <row r="143" spans="1:8">
      <c r="A143" s="123"/>
      <c r="B143" s="132"/>
      <c r="C143" s="123"/>
      <c r="D143" s="123"/>
      <c r="E143" s="123"/>
      <c r="F143" s="123"/>
      <c r="G143" s="124"/>
      <c r="H143" s="133"/>
    </row>
    <row r="144" spans="1:8">
      <c r="A144" s="123"/>
      <c r="B144" s="132"/>
      <c r="C144" s="123"/>
      <c r="D144" s="123"/>
      <c r="E144" s="123"/>
      <c r="F144" s="123"/>
      <c r="G144" s="124"/>
      <c r="H144" s="133"/>
    </row>
    <row r="145" spans="1:8">
      <c r="A145" s="123"/>
      <c r="B145" s="132"/>
      <c r="C145" s="123"/>
      <c r="D145" s="123"/>
      <c r="E145" s="123"/>
      <c r="F145" s="123"/>
      <c r="G145" s="124"/>
      <c r="H145" s="133"/>
    </row>
    <row r="146" spans="1:8">
      <c r="A146" s="123"/>
      <c r="B146" s="132"/>
      <c r="C146" s="123"/>
      <c r="D146" s="123"/>
      <c r="E146" s="123"/>
      <c r="F146" s="123"/>
      <c r="G146" s="124"/>
      <c r="H146" s="133"/>
    </row>
    <row r="147" spans="1:8">
      <c r="A147" s="123"/>
      <c r="B147" s="132"/>
      <c r="C147" s="123"/>
      <c r="D147" s="123"/>
      <c r="E147" s="123"/>
      <c r="F147" s="123"/>
      <c r="G147" s="124"/>
      <c r="H147" s="133"/>
    </row>
    <row r="148" spans="1:8">
      <c r="A148" s="123"/>
      <c r="B148" s="132"/>
      <c r="C148" s="123"/>
      <c r="D148" s="123"/>
      <c r="E148" s="123"/>
      <c r="F148" s="123"/>
      <c r="G148" s="124"/>
      <c r="H148" s="133"/>
    </row>
    <row r="149" spans="1:8">
      <c r="A149" s="124"/>
      <c r="B149" s="124"/>
      <c r="C149" s="124"/>
      <c r="D149" s="124"/>
      <c r="E149" s="126"/>
      <c r="F149" s="123"/>
      <c r="G149" s="124"/>
      <c r="H149" s="126"/>
    </row>
    <row r="150" spans="1:8">
      <c r="A150" s="122" t="s">
        <v>190</v>
      </c>
      <c r="B150" s="124"/>
      <c r="C150" s="124"/>
      <c r="D150" s="124"/>
      <c r="E150" s="126"/>
      <c r="F150" s="123"/>
      <c r="G150" s="124"/>
      <c r="H150" s="126"/>
    </row>
    <row r="151" spans="1:8">
      <c r="A151" s="122"/>
      <c r="B151" s="124"/>
      <c r="C151" s="124"/>
      <c r="D151" s="124"/>
      <c r="E151" s="126"/>
      <c r="F151" s="123"/>
      <c r="G151" s="124"/>
      <c r="H151" s="126"/>
    </row>
    <row r="152" spans="1:8">
      <c r="A152" s="124"/>
      <c r="B152" s="125" t="s">
        <v>128</v>
      </c>
      <c r="C152" s="124"/>
      <c r="D152" s="124"/>
      <c r="E152" s="126"/>
      <c r="F152" s="123"/>
      <c r="G152" s="124"/>
      <c r="H152" s="126"/>
    </row>
    <row r="153" spans="1:8">
      <c r="A153" s="124"/>
      <c r="B153" s="125" t="s">
        <v>117</v>
      </c>
      <c r="C153" s="124"/>
      <c r="D153" s="124"/>
      <c r="E153" s="126"/>
      <c r="F153" s="123"/>
      <c r="G153" s="124"/>
      <c r="H153" s="126"/>
    </row>
    <row r="154" spans="1:8">
      <c r="A154" s="124"/>
      <c r="B154" s="124"/>
      <c r="C154" s="124"/>
      <c r="D154" s="124"/>
      <c r="E154" s="126"/>
      <c r="F154" s="123"/>
      <c r="G154" s="124"/>
      <c r="H154" s="126"/>
    </row>
    <row r="155" spans="1:8">
      <c r="A155" s="124" t="s">
        <v>130</v>
      </c>
      <c r="B155" s="123" t="s">
        <v>191</v>
      </c>
      <c r="C155" s="123"/>
      <c r="D155" s="123"/>
      <c r="E155" s="123"/>
      <c r="F155" s="123"/>
      <c r="G155" s="123"/>
      <c r="H155" s="123"/>
    </row>
    <row r="156" spans="1:8">
      <c r="A156" s="124"/>
      <c r="B156" s="134"/>
      <c r="C156" s="123"/>
      <c r="D156" s="123"/>
      <c r="E156" s="123"/>
      <c r="F156" s="123"/>
      <c r="G156" s="123"/>
      <c r="H156" s="123"/>
    </row>
    <row r="157" spans="1:8">
      <c r="A157" s="124"/>
      <c r="B157" s="124" t="s">
        <v>15</v>
      </c>
      <c r="C157" s="124"/>
      <c r="D157" s="124">
        <v>500</v>
      </c>
      <c r="E157" s="126">
        <v>0</v>
      </c>
      <c r="F157" s="123"/>
      <c r="G157" s="124" t="s">
        <v>164</v>
      </c>
      <c r="H157" s="126">
        <f>D157*E157</f>
        <v>0</v>
      </c>
    </row>
    <row r="158" spans="1:8">
      <c r="A158" s="124"/>
      <c r="B158" s="124"/>
      <c r="C158" s="124"/>
      <c r="D158" s="124"/>
      <c r="E158" s="126"/>
      <c r="F158" s="123"/>
      <c r="G158" s="124"/>
      <c r="H158" s="126"/>
    </row>
    <row r="159" spans="1:8">
      <c r="A159" s="124" t="s">
        <v>132</v>
      </c>
      <c r="B159" s="123" t="s">
        <v>129</v>
      </c>
      <c r="C159" s="124"/>
      <c r="D159" s="124"/>
      <c r="E159" s="126"/>
      <c r="F159" s="123"/>
      <c r="G159" s="124"/>
      <c r="H159" s="126"/>
    </row>
    <row r="160" spans="1:8">
      <c r="A160" s="124"/>
      <c r="B160" s="124"/>
      <c r="C160" s="124"/>
      <c r="D160" s="124"/>
      <c r="E160" s="126"/>
      <c r="F160" s="123"/>
      <c r="G160" s="124"/>
      <c r="H160" s="126"/>
    </row>
    <row r="161" spans="1:8">
      <c r="A161" s="129"/>
      <c r="B161" s="129" t="s">
        <v>9</v>
      </c>
      <c r="C161" s="129"/>
      <c r="D161" s="129">
        <v>20</v>
      </c>
      <c r="E161" s="130">
        <v>0</v>
      </c>
      <c r="F161" s="131"/>
      <c r="G161" s="129" t="s">
        <v>164</v>
      </c>
      <c r="H161" s="130">
        <f>D161*E161</f>
        <v>0</v>
      </c>
    </row>
    <row r="162" spans="1:8">
      <c r="A162" s="123"/>
      <c r="B162" s="132" t="s">
        <v>192</v>
      </c>
      <c r="C162" s="123"/>
      <c r="D162" s="123"/>
      <c r="E162" s="123"/>
      <c r="F162" s="123"/>
      <c r="G162" s="124" t="s">
        <v>164</v>
      </c>
      <c r="H162" s="133">
        <f>SUM(H157:H161)</f>
        <v>0</v>
      </c>
    </row>
    <row r="163" spans="1:8">
      <c r="A163" s="123"/>
      <c r="B163" s="132"/>
      <c r="C163" s="123"/>
      <c r="D163" s="123"/>
      <c r="E163" s="123"/>
      <c r="F163" s="123"/>
      <c r="G163" s="124"/>
      <c r="H163" s="133"/>
    </row>
    <row r="164" spans="1:8">
      <c r="A164" s="123"/>
      <c r="B164" s="132"/>
      <c r="C164" s="123"/>
      <c r="D164" s="123"/>
      <c r="E164" s="123"/>
      <c r="F164" s="123"/>
      <c r="G164" s="124"/>
      <c r="H164" s="133"/>
    </row>
    <row r="165" spans="1:8">
      <c r="A165" s="123"/>
      <c r="B165" s="132"/>
      <c r="C165" s="123"/>
      <c r="D165" s="123"/>
      <c r="E165" s="123"/>
      <c r="F165" s="123"/>
      <c r="G165" s="124"/>
      <c r="H165" s="133"/>
    </row>
    <row r="166" spans="1:8">
      <c r="A166" s="123"/>
      <c r="B166" s="132"/>
      <c r="C166" s="123"/>
      <c r="D166" s="123"/>
      <c r="E166" s="123"/>
      <c r="F166" s="123"/>
      <c r="G166" s="124"/>
      <c r="H166" s="133"/>
    </row>
    <row r="167" spans="1:8">
      <c r="A167" s="123"/>
      <c r="B167" s="132"/>
      <c r="C167" s="123"/>
      <c r="D167" s="123"/>
      <c r="E167" s="123"/>
      <c r="F167" s="123"/>
      <c r="G167" s="124"/>
      <c r="H167" s="133"/>
    </row>
    <row r="168" spans="1:8">
      <c r="A168" s="123"/>
      <c r="B168" s="132"/>
      <c r="C168" s="123"/>
      <c r="D168" s="123"/>
      <c r="E168" s="123"/>
      <c r="F168" s="123"/>
      <c r="G168" s="124"/>
      <c r="H168" s="133"/>
    </row>
    <row r="169" spans="1:8">
      <c r="A169" s="123"/>
      <c r="B169" s="132"/>
      <c r="C169" s="123"/>
      <c r="D169" s="123"/>
      <c r="E169" s="123"/>
      <c r="F169" s="123"/>
      <c r="G169" s="124"/>
      <c r="H169" s="133"/>
    </row>
    <row r="170" spans="1:8">
      <c r="A170" s="123"/>
      <c r="B170" s="132"/>
      <c r="C170" s="123"/>
      <c r="D170" s="123"/>
      <c r="E170" s="123"/>
      <c r="F170" s="123"/>
      <c r="G170" s="124"/>
      <c r="H170" s="133"/>
    </row>
    <row r="171" spans="1:8">
      <c r="A171" s="123"/>
      <c r="B171" s="132"/>
      <c r="C171" s="123"/>
      <c r="D171" s="123"/>
      <c r="E171" s="123"/>
      <c r="F171" s="123"/>
      <c r="G171" s="124"/>
      <c r="H171" s="133"/>
    </row>
    <row r="172" spans="1:8">
      <c r="A172" s="123"/>
      <c r="B172" s="132"/>
      <c r="C172" s="123"/>
      <c r="D172" s="123"/>
      <c r="E172" s="123"/>
      <c r="F172" s="123"/>
      <c r="G172" s="124"/>
      <c r="H172" s="133"/>
    </row>
    <row r="173" spans="1:8">
      <c r="A173" s="123"/>
      <c r="B173" s="132"/>
      <c r="C173" s="123"/>
      <c r="D173" s="123"/>
      <c r="E173" s="123"/>
      <c r="F173" s="123"/>
      <c r="G173" s="124"/>
      <c r="H173" s="133"/>
    </row>
    <row r="174" spans="1:8">
      <c r="A174" s="123"/>
      <c r="B174" s="132"/>
      <c r="C174" s="123"/>
      <c r="D174" s="123"/>
      <c r="E174" s="123"/>
      <c r="F174" s="123"/>
      <c r="G174" s="124"/>
      <c r="H174" s="133"/>
    </row>
    <row r="175" spans="1:8">
      <c r="A175" s="123"/>
      <c r="B175" s="132"/>
      <c r="C175" s="123"/>
      <c r="D175" s="123"/>
      <c r="E175" s="123"/>
      <c r="F175" s="123"/>
      <c r="G175" s="124"/>
      <c r="H175" s="133"/>
    </row>
    <row r="176" spans="1:8">
      <c r="A176" s="123"/>
      <c r="B176" s="132"/>
      <c r="C176" s="123"/>
      <c r="D176" s="123"/>
      <c r="E176" s="123"/>
      <c r="F176" s="123"/>
      <c r="G176" s="124"/>
      <c r="H176" s="133"/>
    </row>
    <row r="177" spans="1:8">
      <c r="A177" s="123"/>
      <c r="B177" s="132"/>
      <c r="C177" s="123"/>
      <c r="D177" s="123"/>
      <c r="E177" s="123"/>
      <c r="F177" s="123"/>
      <c r="G177" s="124"/>
      <c r="H177" s="133"/>
    </row>
    <row r="178" spans="1:8">
      <c r="A178" s="123"/>
      <c r="B178" s="132"/>
      <c r="C178" s="123"/>
      <c r="D178" s="123"/>
      <c r="E178" s="123"/>
      <c r="F178" s="123"/>
      <c r="G178" s="124"/>
      <c r="H178" s="133"/>
    </row>
    <row r="179" spans="1:8">
      <c r="A179" s="123"/>
      <c r="B179" s="132"/>
      <c r="C179" s="123"/>
      <c r="D179" s="123"/>
      <c r="E179" s="123"/>
      <c r="F179" s="123"/>
      <c r="G179" s="124"/>
      <c r="H179" s="133"/>
    </row>
    <row r="180" spans="1:8">
      <c r="A180" s="123"/>
      <c r="B180" s="132"/>
      <c r="C180" s="123"/>
      <c r="D180" s="123"/>
      <c r="E180" s="123"/>
      <c r="F180" s="123"/>
      <c r="G180" s="124"/>
      <c r="H180" s="133"/>
    </row>
    <row r="181" spans="1:8">
      <c r="A181" s="123"/>
      <c r="B181" s="132"/>
      <c r="C181" s="123"/>
      <c r="D181" s="123"/>
      <c r="E181" s="123"/>
      <c r="F181" s="123"/>
      <c r="G181" s="124"/>
      <c r="H181" s="133"/>
    </row>
    <row r="182" spans="1:8">
      <c r="A182" s="123"/>
      <c r="B182" s="132"/>
      <c r="C182" s="123"/>
      <c r="D182" s="123"/>
      <c r="E182" s="123"/>
      <c r="F182" s="123"/>
      <c r="G182" s="124"/>
      <c r="H182" s="133"/>
    </row>
    <row r="183" spans="1:8">
      <c r="A183" s="123"/>
      <c r="B183" s="132"/>
      <c r="C183" s="123"/>
      <c r="D183" s="123"/>
      <c r="E183" s="123"/>
      <c r="F183" s="123"/>
      <c r="G183" s="124"/>
      <c r="H183" s="133"/>
    </row>
    <row r="184" spans="1:8">
      <c r="A184" s="123"/>
      <c r="B184" s="132"/>
      <c r="C184" s="123"/>
      <c r="D184" s="123"/>
      <c r="E184" s="123"/>
      <c r="F184" s="123"/>
      <c r="G184" s="124"/>
      <c r="H184" s="133"/>
    </row>
    <row r="185" spans="1:8">
      <c r="A185" s="123"/>
      <c r="B185" s="132"/>
      <c r="C185" s="123"/>
      <c r="D185" s="123"/>
      <c r="E185" s="123"/>
      <c r="F185" s="123"/>
      <c r="G185" s="124"/>
      <c r="H185" s="133"/>
    </row>
    <row r="186" spans="1:8">
      <c r="A186" s="123"/>
      <c r="B186" s="132"/>
      <c r="C186" s="123"/>
      <c r="D186" s="123"/>
      <c r="E186" s="123"/>
      <c r="F186" s="123"/>
      <c r="G186" s="124"/>
      <c r="H186" s="133"/>
    </row>
    <row r="187" spans="1:8">
      <c r="A187" s="123"/>
      <c r="B187" s="132"/>
      <c r="C187" s="123"/>
      <c r="D187" s="123"/>
      <c r="E187" s="123"/>
      <c r="F187" s="123"/>
      <c r="G187" s="124"/>
      <c r="H187" s="133"/>
    </row>
    <row r="188" spans="1:8">
      <c r="A188" s="123"/>
      <c r="B188" s="132"/>
      <c r="C188" s="123"/>
      <c r="D188" s="123"/>
      <c r="E188" s="123"/>
      <c r="F188" s="123"/>
      <c r="G188" s="124"/>
      <c r="H188" s="133"/>
    </row>
    <row r="189" spans="1:8">
      <c r="A189" s="123"/>
      <c r="B189" s="132"/>
      <c r="C189" s="123"/>
      <c r="D189" s="123"/>
      <c r="E189" s="123"/>
      <c r="F189" s="123"/>
      <c r="G189" s="124"/>
      <c r="H189" s="133"/>
    </row>
    <row r="190" spans="1:8">
      <c r="A190" s="123"/>
      <c r="B190" s="132"/>
      <c r="C190" s="123"/>
      <c r="D190" s="123"/>
      <c r="E190" s="123"/>
      <c r="F190" s="123"/>
      <c r="G190" s="124"/>
      <c r="H190" s="133"/>
    </row>
    <row r="191" spans="1:8">
      <c r="A191" s="123"/>
      <c r="B191" s="132"/>
      <c r="C191" s="123"/>
      <c r="D191" s="123"/>
      <c r="E191" s="123"/>
      <c r="F191" s="123"/>
      <c r="G191" s="124"/>
      <c r="H191" s="133"/>
    </row>
    <row r="192" spans="1:8">
      <c r="A192" s="123"/>
      <c r="B192" s="132"/>
      <c r="C192" s="123"/>
      <c r="D192" s="123"/>
      <c r="E192" s="123"/>
      <c r="F192" s="123"/>
      <c r="G192" s="124"/>
      <c r="H192" s="133"/>
    </row>
    <row r="193" spans="1:8">
      <c r="A193" s="123"/>
      <c r="B193" s="132"/>
      <c r="C193" s="123"/>
      <c r="D193" s="123"/>
      <c r="E193" s="123"/>
      <c r="F193" s="123"/>
      <c r="G193" s="124"/>
      <c r="H193" s="133"/>
    </row>
    <row r="194" spans="1:8">
      <c r="A194" s="123"/>
      <c r="B194" s="132"/>
      <c r="C194" s="123"/>
      <c r="D194" s="123"/>
      <c r="E194" s="123"/>
      <c r="F194" s="123"/>
      <c r="G194" s="124"/>
      <c r="H194" s="133"/>
    </row>
    <row r="195" spans="1:8">
      <c r="A195" s="123"/>
      <c r="B195" s="132"/>
      <c r="C195" s="123"/>
      <c r="D195" s="123"/>
      <c r="E195" s="123"/>
      <c r="F195" s="123"/>
      <c r="G195" s="124"/>
      <c r="H195" s="133"/>
    </row>
    <row r="196" spans="1:8">
      <c r="A196" s="123"/>
      <c r="B196" s="132"/>
      <c r="C196" s="123"/>
      <c r="D196" s="123"/>
      <c r="E196" s="123"/>
      <c r="F196" s="123"/>
      <c r="G196" s="124"/>
      <c r="H196" s="133"/>
    </row>
    <row r="197" spans="1:8">
      <c r="A197" s="123"/>
      <c r="B197" s="132"/>
      <c r="C197" s="123"/>
      <c r="D197" s="123"/>
      <c r="E197" s="123"/>
      <c r="F197" s="123"/>
      <c r="G197" s="124"/>
      <c r="H197" s="133"/>
    </row>
    <row r="198" spans="1:8">
      <c r="A198" s="123"/>
      <c r="B198" s="132"/>
      <c r="C198" s="123"/>
      <c r="D198" s="123"/>
      <c r="E198" s="123"/>
      <c r="F198" s="123"/>
      <c r="G198" s="124"/>
      <c r="H198" s="133"/>
    </row>
    <row r="199" spans="1:8">
      <c r="A199" s="123"/>
      <c r="B199" s="132"/>
      <c r="C199" s="123"/>
      <c r="D199" s="123"/>
      <c r="E199" s="123"/>
      <c r="F199" s="123"/>
      <c r="G199" s="124"/>
      <c r="H199" s="133"/>
    </row>
    <row r="200" spans="1:8">
      <c r="A200" s="122" t="s">
        <v>193</v>
      </c>
      <c r="B200" s="123"/>
      <c r="C200" s="123"/>
      <c r="D200" s="123"/>
      <c r="E200" s="123"/>
      <c r="F200" s="123"/>
      <c r="G200" s="123"/>
      <c r="H200" s="123"/>
    </row>
    <row r="201" spans="1:8">
      <c r="A201" s="124"/>
      <c r="B201" s="124"/>
      <c r="C201" s="124"/>
      <c r="D201" s="124"/>
      <c r="E201" s="126"/>
      <c r="F201" s="123"/>
      <c r="G201" s="124"/>
      <c r="H201" s="126"/>
    </row>
    <row r="202" spans="1:8">
      <c r="A202" s="124" t="s">
        <v>130</v>
      </c>
      <c r="B202" s="123" t="s">
        <v>194</v>
      </c>
      <c r="C202" s="123"/>
      <c r="D202" s="123"/>
      <c r="E202" s="123"/>
      <c r="F202" s="123"/>
      <c r="G202" s="123"/>
      <c r="H202" s="123"/>
    </row>
    <row r="203" spans="1:8">
      <c r="A203" s="124"/>
      <c r="B203" s="123"/>
      <c r="C203" s="123"/>
      <c r="D203" s="123"/>
      <c r="E203" s="123"/>
      <c r="F203" s="123"/>
      <c r="G203" s="123"/>
      <c r="H203" s="123"/>
    </row>
    <row r="204" spans="1:8">
      <c r="A204" s="124"/>
      <c r="B204" s="124" t="s">
        <v>15</v>
      </c>
      <c r="C204" s="124"/>
      <c r="D204" s="124">
        <v>50</v>
      </c>
      <c r="E204" s="126">
        <v>0</v>
      </c>
      <c r="F204" s="123"/>
      <c r="G204" s="124" t="s">
        <v>164</v>
      </c>
      <c r="H204" s="126">
        <f>D204*E204</f>
        <v>0</v>
      </c>
    </row>
    <row r="205" spans="1:8">
      <c r="A205" s="124"/>
      <c r="B205" s="124"/>
      <c r="C205" s="124"/>
      <c r="D205" s="124"/>
      <c r="E205" s="126"/>
      <c r="F205" s="123"/>
      <c r="G205" s="124"/>
      <c r="H205" s="126"/>
    </row>
    <row r="206" spans="1:8">
      <c r="A206" s="124" t="s">
        <v>132</v>
      </c>
      <c r="B206" s="123" t="s">
        <v>195</v>
      </c>
      <c r="C206" s="123"/>
      <c r="D206" s="123"/>
      <c r="E206" s="123"/>
      <c r="F206" s="123"/>
      <c r="G206" s="123"/>
      <c r="H206" s="123"/>
    </row>
    <row r="207" spans="1:8">
      <c r="A207" s="124"/>
      <c r="B207" s="123"/>
      <c r="C207" s="123"/>
      <c r="D207" s="123"/>
      <c r="E207" s="123"/>
      <c r="F207" s="123"/>
      <c r="G207" s="123"/>
      <c r="H207" s="123"/>
    </row>
    <row r="208" spans="1:8">
      <c r="A208" s="124"/>
      <c r="B208" s="124" t="s">
        <v>9</v>
      </c>
      <c r="C208" s="124"/>
      <c r="D208" s="124">
        <v>1</v>
      </c>
      <c r="E208" s="126">
        <v>0</v>
      </c>
      <c r="F208" s="123"/>
      <c r="G208" s="124" t="s">
        <v>164</v>
      </c>
      <c r="H208" s="126">
        <f>D208*E208</f>
        <v>0</v>
      </c>
    </row>
    <row r="209" spans="1:8">
      <c r="A209" s="124"/>
      <c r="B209" s="124"/>
      <c r="C209" s="124"/>
      <c r="D209" s="124"/>
      <c r="E209" s="126"/>
      <c r="F209" s="123"/>
      <c r="G209" s="124"/>
      <c r="H209" s="126"/>
    </row>
    <row r="210" spans="1:8">
      <c r="A210" s="124" t="s">
        <v>134</v>
      </c>
      <c r="B210" s="123" t="s">
        <v>196</v>
      </c>
      <c r="C210" s="123"/>
      <c r="D210" s="123"/>
      <c r="E210" s="123"/>
      <c r="F210" s="123"/>
      <c r="G210" s="123"/>
      <c r="H210" s="123"/>
    </row>
    <row r="211" spans="1:8">
      <c r="A211" s="124"/>
      <c r="B211" s="123" t="s">
        <v>197</v>
      </c>
      <c r="C211" s="123"/>
      <c r="D211" s="123"/>
      <c r="E211" s="123"/>
      <c r="F211" s="123"/>
      <c r="G211" s="123"/>
      <c r="H211" s="123"/>
    </row>
    <row r="212" spans="1:8">
      <c r="A212" s="124"/>
      <c r="B212" s="123" t="s">
        <v>198</v>
      </c>
      <c r="C212" s="123"/>
      <c r="D212" s="123"/>
      <c r="E212" s="123"/>
      <c r="F212" s="123"/>
      <c r="G212" s="123"/>
      <c r="H212" s="123"/>
    </row>
    <row r="213" spans="1:8">
      <c r="A213" s="124"/>
      <c r="B213" s="123" t="s">
        <v>199</v>
      </c>
      <c r="C213" s="123"/>
      <c r="D213" s="123"/>
      <c r="E213" s="123"/>
      <c r="F213" s="123"/>
      <c r="G213" s="123"/>
      <c r="H213" s="123"/>
    </row>
    <row r="214" spans="1:8">
      <c r="A214" s="124"/>
      <c r="B214" s="123" t="s">
        <v>200</v>
      </c>
      <c r="C214" s="123"/>
      <c r="D214" s="123"/>
      <c r="E214" s="123"/>
      <c r="F214" s="123"/>
      <c r="G214" s="123"/>
      <c r="H214" s="123"/>
    </row>
    <row r="215" spans="1:8">
      <c r="A215" s="124"/>
      <c r="B215" s="123" t="s">
        <v>201</v>
      </c>
      <c r="C215" s="123"/>
      <c r="D215" s="123"/>
      <c r="E215" s="123"/>
      <c r="F215" s="123"/>
      <c r="G215" s="123"/>
      <c r="H215" s="123"/>
    </row>
    <row r="216" spans="1:8">
      <c r="A216" s="124"/>
      <c r="B216" s="123" t="s">
        <v>202</v>
      </c>
      <c r="C216" s="123"/>
      <c r="D216" s="123"/>
      <c r="E216" s="123"/>
      <c r="F216" s="123"/>
      <c r="G216" s="123"/>
      <c r="H216" s="128" t="s">
        <v>9</v>
      </c>
    </row>
    <row r="217" spans="1:8">
      <c r="A217" s="124"/>
      <c r="B217" s="123" t="s">
        <v>203</v>
      </c>
      <c r="C217" s="123"/>
      <c r="D217" s="123"/>
      <c r="E217" s="123"/>
      <c r="F217" s="123"/>
      <c r="G217" s="123"/>
      <c r="H217" s="128" t="s">
        <v>9</v>
      </c>
    </row>
    <row r="218" spans="1:8">
      <c r="A218" s="124"/>
      <c r="B218" s="123" t="s">
        <v>204</v>
      </c>
      <c r="C218" s="123"/>
      <c r="D218" s="123"/>
      <c r="E218" s="123"/>
      <c r="F218" s="123"/>
      <c r="G218" s="123"/>
      <c r="H218" s="128" t="s">
        <v>9</v>
      </c>
    </row>
    <row r="219" spans="1:8">
      <c r="A219" s="124"/>
      <c r="B219" s="123" t="s">
        <v>205</v>
      </c>
      <c r="C219" s="123"/>
      <c r="D219" s="123"/>
      <c r="E219" s="123"/>
      <c r="F219" s="123"/>
      <c r="G219" s="123"/>
      <c r="H219" s="128" t="s">
        <v>9</v>
      </c>
    </row>
    <row r="220" spans="1:8">
      <c r="A220" s="124"/>
      <c r="B220" s="135" t="s">
        <v>206</v>
      </c>
      <c r="C220" s="123"/>
      <c r="D220" s="123"/>
      <c r="E220" s="123"/>
      <c r="F220" s="123"/>
      <c r="G220" s="123"/>
      <c r="H220" s="128" t="s">
        <v>9</v>
      </c>
    </row>
    <row r="221" spans="1:8">
      <c r="A221" s="124"/>
      <c r="B221" s="123" t="s">
        <v>207</v>
      </c>
      <c r="C221" s="123"/>
      <c r="D221" s="123"/>
      <c r="E221" s="123"/>
      <c r="F221" s="123"/>
      <c r="G221" s="123"/>
      <c r="H221" s="128" t="s">
        <v>9</v>
      </c>
    </row>
    <row r="222" spans="1:8">
      <c r="A222" s="124"/>
      <c r="B222" s="135" t="s">
        <v>208</v>
      </c>
      <c r="C222" s="123"/>
      <c r="D222" s="123"/>
      <c r="E222" s="123"/>
      <c r="F222" s="123"/>
      <c r="G222" s="123"/>
      <c r="H222" s="128" t="s">
        <v>9</v>
      </c>
    </row>
    <row r="223" spans="1:8">
      <c r="A223" s="124"/>
      <c r="B223" s="123"/>
      <c r="C223" s="123"/>
      <c r="D223" s="123"/>
      <c r="E223" s="123"/>
      <c r="F223" s="123"/>
      <c r="G223" s="123"/>
      <c r="H223" s="123"/>
    </row>
    <row r="224" spans="1:8">
      <c r="A224" s="124"/>
      <c r="B224" s="124" t="s">
        <v>56</v>
      </c>
      <c r="C224" s="124"/>
      <c r="D224" s="124">
        <v>1</v>
      </c>
      <c r="E224" s="126">
        <v>0</v>
      </c>
      <c r="F224" s="123"/>
      <c r="G224" s="124" t="s">
        <v>164</v>
      </c>
      <c r="H224" s="126">
        <f>D224*E224</f>
        <v>0</v>
      </c>
    </row>
    <row r="225" spans="1:8">
      <c r="A225" s="124"/>
      <c r="B225" s="124"/>
      <c r="C225" s="124"/>
      <c r="D225" s="124"/>
      <c r="E225" s="126"/>
      <c r="F225" s="123"/>
      <c r="G225" s="124"/>
      <c r="H225" s="126"/>
    </row>
    <row r="226" spans="1:8">
      <c r="A226" s="124"/>
      <c r="B226" s="124"/>
      <c r="C226" s="124"/>
      <c r="D226" s="124"/>
      <c r="E226" s="126"/>
      <c r="F226" s="123"/>
      <c r="G226" s="124"/>
      <c r="H226" s="126"/>
    </row>
    <row r="227" spans="1:8">
      <c r="A227" s="124" t="s">
        <v>135</v>
      </c>
      <c r="B227" s="123" t="s">
        <v>209</v>
      </c>
      <c r="C227" s="123"/>
      <c r="D227" s="123"/>
      <c r="E227" s="123"/>
      <c r="F227" s="123"/>
      <c r="G227" s="123"/>
      <c r="H227" s="123"/>
    </row>
    <row r="228" spans="1:8">
      <c r="A228" s="124"/>
      <c r="B228" s="123" t="s">
        <v>121</v>
      </c>
      <c r="C228" s="123"/>
      <c r="D228" s="123"/>
      <c r="E228" s="123"/>
      <c r="F228" s="123"/>
      <c r="G228" s="123"/>
      <c r="H228" s="123"/>
    </row>
    <row r="229" spans="1:8">
      <c r="A229" s="124"/>
      <c r="B229" s="123"/>
      <c r="C229" s="123"/>
      <c r="D229" s="123"/>
      <c r="E229" s="123"/>
      <c r="F229" s="123"/>
      <c r="G229" s="123"/>
      <c r="H229" s="123"/>
    </row>
    <row r="230" spans="1:8">
      <c r="A230" s="124"/>
      <c r="B230" s="124" t="s">
        <v>15</v>
      </c>
      <c r="C230" s="124"/>
      <c r="D230" s="124">
        <v>260</v>
      </c>
      <c r="E230" s="126">
        <v>0</v>
      </c>
      <c r="F230" s="123"/>
      <c r="G230" s="124" t="s">
        <v>164</v>
      </c>
      <c r="H230" s="126">
        <f>D230*E230</f>
        <v>0</v>
      </c>
    </row>
    <row r="231" spans="1:8">
      <c r="A231" s="124"/>
      <c r="B231" s="124"/>
      <c r="C231" s="124"/>
      <c r="D231" s="124"/>
      <c r="E231" s="126"/>
      <c r="F231" s="123"/>
      <c r="G231" s="124"/>
      <c r="H231" s="126"/>
    </row>
    <row r="232" spans="1:8">
      <c r="A232" s="124" t="s">
        <v>136</v>
      </c>
      <c r="B232" s="123" t="s">
        <v>210</v>
      </c>
      <c r="C232" s="123"/>
      <c r="D232" s="123"/>
      <c r="E232" s="123"/>
      <c r="F232" s="123"/>
      <c r="G232" s="123"/>
      <c r="H232" s="123"/>
    </row>
    <row r="233" spans="1:8">
      <c r="A233" s="124"/>
      <c r="B233" s="123" t="s">
        <v>211</v>
      </c>
      <c r="C233" s="123"/>
      <c r="D233" s="123"/>
      <c r="E233" s="123"/>
      <c r="F233" s="123"/>
      <c r="G233" s="123"/>
      <c r="H233" s="123"/>
    </row>
    <row r="234" spans="1:8">
      <c r="A234" s="124"/>
      <c r="B234" s="135" t="s">
        <v>212</v>
      </c>
      <c r="C234" s="123"/>
      <c r="D234" s="123"/>
      <c r="E234" s="123"/>
      <c r="F234" s="123"/>
      <c r="G234" s="123"/>
      <c r="H234" s="123"/>
    </row>
    <row r="235" spans="1:8">
      <c r="A235" s="124"/>
      <c r="B235" s="132" t="s">
        <v>365</v>
      </c>
      <c r="C235" s="123"/>
      <c r="D235" s="123"/>
      <c r="E235" s="123"/>
      <c r="F235" s="123"/>
      <c r="G235" s="123"/>
      <c r="H235" s="123"/>
    </row>
    <row r="236" spans="1:8">
      <c r="A236" s="129"/>
      <c r="B236" s="129" t="s">
        <v>213</v>
      </c>
      <c r="C236" s="129"/>
      <c r="D236" s="129">
        <v>0</v>
      </c>
      <c r="E236" s="130">
        <v>0</v>
      </c>
      <c r="F236" s="131"/>
      <c r="G236" s="129" t="s">
        <v>164</v>
      </c>
      <c r="H236" s="130">
        <f>D236*E236</f>
        <v>0</v>
      </c>
    </row>
    <row r="237" spans="1:8">
      <c r="A237" s="123"/>
      <c r="B237" s="132" t="s">
        <v>193</v>
      </c>
      <c r="C237" s="123"/>
      <c r="D237" s="123"/>
      <c r="E237" s="123"/>
      <c r="F237" s="123"/>
      <c r="G237" s="124" t="s">
        <v>164</v>
      </c>
      <c r="H237" s="133">
        <f>SUM(H204:H236)</f>
        <v>0</v>
      </c>
    </row>
    <row r="238" spans="1:8">
      <c r="A238" s="123"/>
      <c r="B238" s="132"/>
      <c r="C238" s="123"/>
      <c r="D238" s="123"/>
      <c r="E238" s="123"/>
      <c r="F238" s="123"/>
      <c r="G238" s="124"/>
      <c r="H238" s="133"/>
    </row>
    <row r="239" spans="1:8">
      <c r="A239" s="123"/>
      <c r="B239" s="132"/>
      <c r="C239" s="123"/>
      <c r="D239" s="123"/>
      <c r="E239" s="123"/>
      <c r="F239" s="123"/>
      <c r="G239" s="124"/>
      <c r="H239" s="133"/>
    </row>
    <row r="240" spans="1:8">
      <c r="A240" s="123"/>
      <c r="B240" s="132"/>
      <c r="C240" s="123"/>
      <c r="D240" s="123"/>
      <c r="E240" s="123"/>
      <c r="F240" s="123"/>
      <c r="G240" s="124"/>
      <c r="H240" s="133"/>
    </row>
    <row r="241" spans="1:8">
      <c r="A241" s="123"/>
      <c r="B241" s="132"/>
      <c r="C241" s="123"/>
      <c r="D241" s="123"/>
      <c r="E241" s="123"/>
      <c r="F241" s="123"/>
      <c r="G241" s="124"/>
      <c r="H241" s="133"/>
    </row>
    <row r="242" spans="1:8">
      <c r="A242" s="123"/>
      <c r="B242" s="132"/>
      <c r="C242" s="123"/>
      <c r="D242" s="123"/>
      <c r="E242" s="123"/>
      <c r="F242" s="123"/>
      <c r="G242" s="124"/>
      <c r="H242" s="133"/>
    </row>
    <row r="243" spans="1:8">
      <c r="A243" s="123"/>
      <c r="B243" s="132"/>
      <c r="C243" s="123"/>
      <c r="D243" s="123"/>
      <c r="E243" s="123"/>
      <c r="F243" s="123"/>
      <c r="G243" s="124"/>
      <c r="H243" s="133"/>
    </row>
    <row r="244" spans="1:8">
      <c r="A244" s="123"/>
      <c r="B244" s="132"/>
      <c r="C244" s="123"/>
      <c r="D244" s="123"/>
      <c r="E244" s="123"/>
      <c r="F244" s="123"/>
      <c r="G244" s="124"/>
      <c r="H244" s="133"/>
    </row>
    <row r="245" spans="1:8">
      <c r="A245" s="123"/>
      <c r="B245" s="132"/>
      <c r="C245" s="123"/>
      <c r="D245" s="123"/>
      <c r="E245" s="123"/>
      <c r="F245" s="123"/>
      <c r="G245" s="124"/>
      <c r="H245" s="133"/>
    </row>
    <row r="246" spans="1:8">
      <c r="A246" s="123"/>
      <c r="B246" s="132"/>
      <c r="C246" s="123"/>
      <c r="D246" s="123"/>
      <c r="E246" s="123"/>
      <c r="F246" s="123"/>
      <c r="G246" s="124"/>
      <c r="H246" s="133"/>
    </row>
    <row r="247" spans="1:8">
      <c r="A247" s="123"/>
      <c r="B247" s="132"/>
      <c r="C247" s="123"/>
      <c r="D247" s="123"/>
      <c r="E247" s="123"/>
      <c r="F247" s="123"/>
      <c r="G247" s="124"/>
      <c r="H247" s="133"/>
    </row>
    <row r="248" spans="1:8">
      <c r="A248" s="123"/>
      <c r="B248" s="132"/>
      <c r="C248" s="123"/>
      <c r="D248" s="123"/>
      <c r="E248" s="123"/>
      <c r="F248" s="123"/>
      <c r="G248" s="124"/>
      <c r="H248" s="133"/>
    </row>
    <row r="249" spans="1:8">
      <c r="A249" s="123"/>
      <c r="B249" s="132"/>
      <c r="C249" s="123"/>
      <c r="D249" s="123"/>
      <c r="E249" s="123"/>
      <c r="F249" s="123"/>
      <c r="G249" s="124"/>
      <c r="H249" s="133"/>
    </row>
    <row r="250" spans="1:8">
      <c r="A250" s="122" t="s">
        <v>214</v>
      </c>
      <c r="B250" s="123"/>
      <c r="C250" s="123"/>
      <c r="D250" s="123"/>
      <c r="E250" s="123"/>
      <c r="F250" s="123"/>
      <c r="G250" s="123"/>
      <c r="H250" s="123"/>
    </row>
    <row r="251" spans="1:8">
      <c r="A251" s="122"/>
      <c r="B251" s="132" t="s">
        <v>365</v>
      </c>
      <c r="C251" s="123"/>
      <c r="D251" s="123"/>
      <c r="E251" s="123"/>
      <c r="F251" s="123"/>
      <c r="G251" s="123"/>
      <c r="H251" s="123"/>
    </row>
    <row r="252" spans="1:8">
      <c r="A252" s="122"/>
      <c r="B252" s="123"/>
      <c r="C252" s="123"/>
      <c r="D252" s="123"/>
      <c r="E252" s="123"/>
      <c r="F252" s="123"/>
      <c r="G252" s="123"/>
      <c r="H252" s="123"/>
    </row>
    <row r="253" spans="1:8">
      <c r="A253" s="124" t="s">
        <v>130</v>
      </c>
      <c r="B253" s="123" t="s">
        <v>215</v>
      </c>
      <c r="C253" s="123"/>
      <c r="D253" s="123"/>
      <c r="E253" s="123"/>
      <c r="F253" s="123"/>
      <c r="G253" s="123"/>
      <c r="H253" s="123"/>
    </row>
    <row r="254" spans="1:8">
      <c r="A254" s="124"/>
      <c r="B254" s="123" t="s">
        <v>216</v>
      </c>
      <c r="C254" s="123"/>
      <c r="D254" s="123"/>
      <c r="E254" s="123"/>
      <c r="F254" s="123"/>
      <c r="G254" s="123"/>
      <c r="H254" s="123"/>
    </row>
    <row r="255" spans="1:8">
      <c r="A255" s="124"/>
      <c r="B255" s="123"/>
      <c r="C255" s="123"/>
      <c r="D255" s="123"/>
      <c r="E255" s="123"/>
      <c r="F255" s="123"/>
      <c r="G255" s="123"/>
      <c r="H255" s="123"/>
    </row>
    <row r="256" spans="1:8">
      <c r="A256" s="124"/>
      <c r="B256" s="124" t="s">
        <v>15</v>
      </c>
      <c r="C256" s="124"/>
      <c r="D256" s="124">
        <v>60</v>
      </c>
      <c r="E256" s="126">
        <v>0</v>
      </c>
      <c r="F256" s="123"/>
      <c r="G256" s="124" t="s">
        <v>164</v>
      </c>
      <c r="H256" s="126">
        <f>D256*E256</f>
        <v>0</v>
      </c>
    </row>
    <row r="257" spans="1:8">
      <c r="A257" s="122"/>
      <c r="B257" s="123"/>
      <c r="C257" s="123"/>
      <c r="D257" s="123"/>
      <c r="E257" s="123"/>
      <c r="F257" s="123"/>
      <c r="G257" s="123"/>
      <c r="H257" s="123"/>
    </row>
    <row r="258" spans="1:8">
      <c r="A258" s="124" t="s">
        <v>132</v>
      </c>
      <c r="B258" s="123" t="s">
        <v>217</v>
      </c>
      <c r="C258" s="123"/>
      <c r="D258" s="123"/>
      <c r="E258" s="123"/>
      <c r="F258" s="123"/>
      <c r="G258" s="123"/>
      <c r="H258" s="123"/>
    </row>
    <row r="259" spans="1:8">
      <c r="A259" s="124"/>
      <c r="B259" s="123"/>
      <c r="C259" s="123"/>
      <c r="D259" s="123"/>
      <c r="E259" s="123"/>
      <c r="F259" s="123"/>
      <c r="G259" s="123"/>
      <c r="H259" s="123"/>
    </row>
    <row r="260" spans="1:8">
      <c r="A260" s="124"/>
      <c r="B260" s="124" t="s">
        <v>15</v>
      </c>
      <c r="C260" s="124"/>
      <c r="D260" s="124">
        <v>16</v>
      </c>
      <c r="E260" s="126">
        <v>0</v>
      </c>
      <c r="F260" s="123"/>
      <c r="G260" s="124" t="s">
        <v>164</v>
      </c>
      <c r="H260" s="126">
        <f>D260*E260</f>
        <v>0</v>
      </c>
    </row>
    <row r="261" spans="1:8">
      <c r="A261" s="124"/>
      <c r="B261" s="124"/>
      <c r="C261" s="124"/>
      <c r="D261" s="124"/>
      <c r="E261" s="126"/>
      <c r="F261" s="123"/>
      <c r="G261" s="124"/>
      <c r="H261" s="126"/>
    </row>
    <row r="262" spans="1:8">
      <c r="A262" s="124" t="s">
        <v>134</v>
      </c>
      <c r="B262" s="123" t="s">
        <v>218</v>
      </c>
      <c r="C262" s="124"/>
      <c r="D262" s="124"/>
      <c r="E262" s="126"/>
      <c r="F262" s="123"/>
      <c r="G262" s="124"/>
      <c r="H262" s="126"/>
    </row>
    <row r="263" spans="1:8">
      <c r="A263" s="124"/>
      <c r="B263" s="124"/>
      <c r="C263" s="124"/>
      <c r="D263" s="124"/>
      <c r="E263" s="126"/>
      <c r="F263" s="123"/>
      <c r="G263" s="124"/>
      <c r="H263" s="126"/>
    </row>
    <row r="264" spans="1:8">
      <c r="A264" s="124"/>
      <c r="B264" s="124" t="s">
        <v>9</v>
      </c>
      <c r="C264" s="124"/>
      <c r="D264" s="124">
        <v>16</v>
      </c>
      <c r="E264" s="126">
        <v>0</v>
      </c>
      <c r="F264" s="123"/>
      <c r="G264" s="124" t="s">
        <v>164</v>
      </c>
      <c r="H264" s="126">
        <f>D264*E264</f>
        <v>0</v>
      </c>
    </row>
    <row r="265" spans="1:8">
      <c r="A265" s="124"/>
      <c r="B265" s="124"/>
      <c r="C265" s="124"/>
      <c r="D265" s="124"/>
      <c r="E265" s="126"/>
      <c r="F265" s="123"/>
      <c r="G265" s="124"/>
      <c r="H265" s="126"/>
    </row>
    <row r="266" spans="1:8">
      <c r="A266" s="124" t="s">
        <v>135</v>
      </c>
      <c r="B266" s="123" t="s">
        <v>219</v>
      </c>
      <c r="C266" s="123"/>
      <c r="D266" s="123"/>
      <c r="E266" s="123"/>
      <c r="F266" s="123"/>
      <c r="G266" s="123"/>
      <c r="H266" s="123"/>
    </row>
    <row r="267" spans="1:8">
      <c r="A267" s="124"/>
      <c r="B267" s="123"/>
      <c r="C267" s="123"/>
      <c r="D267" s="123"/>
      <c r="E267" s="123"/>
      <c r="F267" s="123"/>
      <c r="G267" s="123"/>
      <c r="H267" s="123"/>
    </row>
    <row r="268" spans="1:8">
      <c r="A268" s="124"/>
      <c r="B268" s="124" t="s">
        <v>9</v>
      </c>
      <c r="C268" s="124"/>
      <c r="D268" s="124">
        <v>10</v>
      </c>
      <c r="E268" s="126">
        <v>0</v>
      </c>
      <c r="F268" s="123"/>
      <c r="G268" s="124" t="s">
        <v>164</v>
      </c>
      <c r="H268" s="126">
        <f>D268*E268</f>
        <v>0</v>
      </c>
    </row>
    <row r="269" spans="1:8">
      <c r="A269" s="124"/>
      <c r="B269" s="124"/>
      <c r="C269" s="124"/>
      <c r="D269" s="124"/>
      <c r="E269" s="126"/>
      <c r="F269" s="123"/>
      <c r="G269" s="124"/>
      <c r="H269" s="126"/>
    </row>
    <row r="270" spans="1:8">
      <c r="A270" s="124" t="s">
        <v>136</v>
      </c>
      <c r="B270" s="123" t="s">
        <v>220</v>
      </c>
      <c r="C270" s="124"/>
      <c r="D270" s="124"/>
      <c r="E270" s="126"/>
      <c r="F270" s="123"/>
      <c r="G270" s="124"/>
      <c r="H270" s="126"/>
    </row>
    <row r="271" spans="1:8">
      <c r="A271" s="124"/>
      <c r="B271" s="124"/>
      <c r="C271" s="124"/>
      <c r="D271" s="124"/>
      <c r="E271" s="126"/>
      <c r="F271" s="123"/>
      <c r="G271" s="124"/>
      <c r="H271" s="126"/>
    </row>
    <row r="272" spans="1:8">
      <c r="A272" s="124"/>
      <c r="B272" s="124" t="s">
        <v>9</v>
      </c>
      <c r="C272" s="124"/>
      <c r="D272" s="124">
        <v>3</v>
      </c>
      <c r="E272" s="126">
        <v>0</v>
      </c>
      <c r="F272" s="123"/>
      <c r="G272" s="124" t="s">
        <v>164</v>
      </c>
      <c r="H272" s="126">
        <f>D272*E272</f>
        <v>0</v>
      </c>
    </row>
    <row r="273" spans="1:8">
      <c r="A273" s="124"/>
      <c r="B273" s="124"/>
      <c r="C273" s="124"/>
      <c r="D273" s="124"/>
      <c r="E273" s="126"/>
      <c r="F273" s="123"/>
      <c r="G273" s="124"/>
      <c r="H273" s="126"/>
    </row>
    <row r="274" spans="1:8">
      <c r="A274" s="124" t="s">
        <v>137</v>
      </c>
      <c r="B274" s="123" t="s">
        <v>221</v>
      </c>
      <c r="C274" s="124"/>
      <c r="D274" s="124"/>
      <c r="E274" s="126"/>
      <c r="F274" s="123"/>
      <c r="G274" s="124"/>
      <c r="H274" s="126"/>
    </row>
    <row r="275" spans="1:8">
      <c r="A275" s="124"/>
      <c r="B275" s="124"/>
      <c r="C275" s="124"/>
      <c r="D275" s="124"/>
      <c r="E275" s="126"/>
      <c r="F275" s="123"/>
      <c r="G275" s="124"/>
      <c r="H275" s="126"/>
    </row>
    <row r="276" spans="1:8">
      <c r="A276" s="124"/>
      <c r="B276" s="124" t="s">
        <v>9</v>
      </c>
      <c r="C276" s="124"/>
      <c r="D276" s="124">
        <v>4</v>
      </c>
      <c r="E276" s="126">
        <v>0</v>
      </c>
      <c r="F276" s="123"/>
      <c r="G276" s="124" t="s">
        <v>164</v>
      </c>
      <c r="H276" s="126">
        <f>D276*E276</f>
        <v>0</v>
      </c>
    </row>
    <row r="277" spans="1:8">
      <c r="A277" s="124"/>
      <c r="B277" s="124"/>
      <c r="C277" s="124"/>
      <c r="D277" s="124"/>
      <c r="E277" s="126"/>
      <c r="F277" s="123"/>
      <c r="G277" s="124"/>
      <c r="H277" s="126"/>
    </row>
    <row r="278" spans="1:8">
      <c r="A278" s="124" t="s">
        <v>188</v>
      </c>
      <c r="B278" s="123" t="s">
        <v>222</v>
      </c>
      <c r="C278" s="124"/>
      <c r="D278" s="124"/>
      <c r="E278" s="126"/>
      <c r="F278" s="123"/>
      <c r="G278" s="124"/>
      <c r="H278" s="126"/>
    </row>
    <row r="279" spans="1:8">
      <c r="A279" s="124"/>
      <c r="B279" s="124"/>
      <c r="C279" s="124"/>
      <c r="D279" s="124"/>
      <c r="E279" s="126"/>
      <c r="F279" s="123"/>
      <c r="G279" s="124"/>
      <c r="H279" s="126"/>
    </row>
    <row r="280" spans="1:8">
      <c r="A280" s="124"/>
      <c r="B280" s="124" t="s">
        <v>9</v>
      </c>
      <c r="C280" s="124"/>
      <c r="D280" s="124">
        <v>4</v>
      </c>
      <c r="E280" s="126">
        <v>0</v>
      </c>
      <c r="F280" s="123"/>
      <c r="G280" s="124" t="s">
        <v>164</v>
      </c>
      <c r="H280" s="126">
        <f>D280*E280</f>
        <v>0</v>
      </c>
    </row>
    <row r="281" spans="1:8">
      <c r="A281" s="124"/>
      <c r="B281" s="124"/>
      <c r="C281" s="124"/>
      <c r="D281" s="124"/>
      <c r="E281" s="126"/>
      <c r="F281" s="123"/>
      <c r="G281" s="124"/>
      <c r="H281" s="126"/>
    </row>
    <row r="282" spans="1:8">
      <c r="A282" s="124" t="s">
        <v>223</v>
      </c>
      <c r="B282" s="123" t="s">
        <v>224</v>
      </c>
      <c r="C282" s="123"/>
      <c r="D282" s="123"/>
      <c r="E282" s="123"/>
      <c r="F282" s="123"/>
      <c r="G282" s="123"/>
      <c r="H282" s="123"/>
    </row>
    <row r="283" spans="1:8">
      <c r="A283" s="124"/>
      <c r="B283" s="123"/>
      <c r="C283" s="123"/>
      <c r="D283" s="123"/>
      <c r="E283" s="123"/>
      <c r="F283" s="123"/>
      <c r="G283" s="123"/>
      <c r="H283" s="123"/>
    </row>
    <row r="284" spans="1:8">
      <c r="A284" s="124"/>
      <c r="B284" s="124" t="s">
        <v>15</v>
      </c>
      <c r="C284" s="124"/>
      <c r="D284" s="124">
        <v>80</v>
      </c>
      <c r="E284" s="126">
        <v>0</v>
      </c>
      <c r="F284" s="123"/>
      <c r="G284" s="124" t="s">
        <v>164</v>
      </c>
      <c r="H284" s="126">
        <f>D284*E284</f>
        <v>0</v>
      </c>
    </row>
    <row r="285" spans="1:8">
      <c r="A285" s="124"/>
      <c r="B285" s="124"/>
      <c r="C285" s="124"/>
      <c r="D285" s="124"/>
      <c r="E285" s="126"/>
      <c r="F285" s="123"/>
      <c r="G285" s="124"/>
      <c r="H285" s="126"/>
    </row>
    <row r="286" spans="1:8">
      <c r="A286" s="124" t="s">
        <v>225</v>
      </c>
      <c r="B286" s="123" t="s">
        <v>226</v>
      </c>
      <c r="C286" s="123"/>
      <c r="D286" s="123"/>
      <c r="E286" s="123"/>
      <c r="F286" s="123"/>
      <c r="G286" s="123"/>
      <c r="H286" s="123"/>
    </row>
    <row r="287" spans="1:8">
      <c r="A287" s="124"/>
      <c r="B287" s="123"/>
      <c r="C287" s="123"/>
      <c r="D287" s="123"/>
      <c r="E287" s="123"/>
      <c r="F287" s="123"/>
      <c r="G287" s="123"/>
      <c r="H287" s="123"/>
    </row>
    <row r="288" spans="1:8">
      <c r="A288" s="124"/>
      <c r="B288" s="124" t="s">
        <v>9</v>
      </c>
      <c r="C288" s="124"/>
      <c r="D288" s="124">
        <v>10</v>
      </c>
      <c r="E288" s="126">
        <v>0</v>
      </c>
      <c r="F288" s="123"/>
      <c r="G288" s="124" t="s">
        <v>164</v>
      </c>
      <c r="H288" s="126">
        <f>D288*E288</f>
        <v>0</v>
      </c>
    </row>
    <row r="289" spans="1:8">
      <c r="A289" s="124"/>
      <c r="B289" s="124"/>
      <c r="C289" s="124"/>
      <c r="D289" s="124"/>
      <c r="E289" s="126"/>
      <c r="F289" s="123"/>
      <c r="G289" s="124"/>
      <c r="H289" s="126"/>
    </row>
    <row r="290" spans="1:8">
      <c r="A290" s="124" t="s">
        <v>227</v>
      </c>
      <c r="B290" s="125" t="s">
        <v>228</v>
      </c>
      <c r="C290" s="124"/>
      <c r="D290" s="124"/>
      <c r="E290" s="126"/>
      <c r="F290" s="123"/>
      <c r="G290" s="124"/>
      <c r="H290" s="126"/>
    </row>
    <row r="291" spans="1:8">
      <c r="A291" s="124"/>
      <c r="B291" s="124"/>
      <c r="C291" s="124"/>
      <c r="D291" s="124"/>
      <c r="E291" s="126"/>
      <c r="F291" s="123"/>
      <c r="G291" s="124"/>
      <c r="H291" s="126"/>
    </row>
    <row r="292" spans="1:8">
      <c r="A292" s="124"/>
      <c r="B292" s="124" t="s">
        <v>9</v>
      </c>
      <c r="C292" s="124"/>
      <c r="D292" s="124">
        <v>4</v>
      </c>
      <c r="E292" s="126">
        <v>0</v>
      </c>
      <c r="F292" s="123"/>
      <c r="G292" s="124" t="s">
        <v>164</v>
      </c>
      <c r="H292" s="126">
        <f>D292*E292</f>
        <v>0</v>
      </c>
    </row>
    <row r="293" spans="1:8">
      <c r="A293" s="124"/>
      <c r="B293" s="124"/>
      <c r="C293" s="124"/>
      <c r="D293" s="124"/>
      <c r="E293" s="126"/>
      <c r="F293" s="123"/>
      <c r="G293" s="124"/>
      <c r="H293" s="126"/>
    </row>
    <row r="294" spans="1:8">
      <c r="A294" s="124" t="s">
        <v>229</v>
      </c>
      <c r="B294" s="125" t="s">
        <v>230</v>
      </c>
      <c r="C294" s="124"/>
      <c r="D294" s="124"/>
      <c r="E294" s="126"/>
      <c r="F294" s="123"/>
      <c r="G294" s="124"/>
      <c r="H294" s="126"/>
    </row>
    <row r="295" spans="1:8">
      <c r="A295" s="124"/>
      <c r="B295" s="124"/>
      <c r="C295" s="124"/>
      <c r="D295" s="124"/>
      <c r="E295" s="126"/>
      <c r="F295" s="123"/>
      <c r="G295" s="124"/>
      <c r="H295" s="126"/>
    </row>
    <row r="296" spans="1:8">
      <c r="A296" s="124"/>
      <c r="B296" s="124" t="s">
        <v>9</v>
      </c>
      <c r="C296" s="124"/>
      <c r="D296" s="124">
        <v>4</v>
      </c>
      <c r="E296" s="126">
        <v>0</v>
      </c>
      <c r="F296" s="123"/>
      <c r="G296" s="124" t="s">
        <v>164</v>
      </c>
      <c r="H296" s="126">
        <f>D296*E296</f>
        <v>0</v>
      </c>
    </row>
    <row r="297" spans="1:8">
      <c r="A297" s="124"/>
      <c r="B297" s="124"/>
      <c r="C297" s="124"/>
      <c r="D297" s="124"/>
      <c r="E297" s="126"/>
      <c r="F297" s="123"/>
      <c r="G297" s="124"/>
      <c r="H297" s="126"/>
    </row>
    <row r="298" spans="1:8">
      <c r="A298" s="124" t="s">
        <v>231</v>
      </c>
      <c r="B298" s="123" t="s">
        <v>232</v>
      </c>
      <c r="C298" s="123"/>
      <c r="D298" s="123"/>
      <c r="E298" s="123"/>
      <c r="F298" s="123"/>
      <c r="G298" s="123"/>
      <c r="H298" s="123"/>
    </row>
    <row r="299" spans="1:8">
      <c r="A299" s="124"/>
      <c r="B299" s="123" t="s">
        <v>233</v>
      </c>
      <c r="C299" s="123"/>
      <c r="D299" s="123"/>
      <c r="E299" s="123"/>
      <c r="F299" s="123"/>
      <c r="G299" s="123"/>
      <c r="H299" s="123"/>
    </row>
    <row r="300" spans="1:8">
      <c r="A300" s="124"/>
      <c r="B300" s="123" t="s">
        <v>234</v>
      </c>
      <c r="C300" s="123"/>
      <c r="D300" s="123"/>
      <c r="E300" s="123"/>
      <c r="F300" s="123"/>
      <c r="G300" s="123"/>
      <c r="H300" s="123"/>
    </row>
    <row r="301" spans="1:8">
      <c r="A301" s="124"/>
      <c r="B301" s="123" t="s">
        <v>235</v>
      </c>
      <c r="C301" s="123"/>
      <c r="D301" s="123"/>
      <c r="E301" s="123"/>
      <c r="F301" s="123"/>
      <c r="G301" s="123"/>
      <c r="H301" s="123"/>
    </row>
    <row r="302" spans="1:8">
      <c r="A302" s="124"/>
      <c r="B302" s="124"/>
      <c r="C302" s="124"/>
      <c r="D302" s="124"/>
      <c r="E302" s="126"/>
      <c r="F302" s="123"/>
      <c r="G302" s="124"/>
      <c r="H302" s="126"/>
    </row>
    <row r="303" spans="1:8">
      <c r="A303" s="124"/>
      <c r="B303" s="124" t="s">
        <v>56</v>
      </c>
      <c r="C303" s="124"/>
      <c r="D303" s="124">
        <v>1</v>
      </c>
      <c r="E303" s="126">
        <v>0</v>
      </c>
      <c r="F303" s="123"/>
      <c r="G303" s="124" t="s">
        <v>164</v>
      </c>
      <c r="H303" s="126">
        <f>D303*E303</f>
        <v>0</v>
      </c>
    </row>
    <row r="304" spans="1:8">
      <c r="A304" s="124"/>
      <c r="B304" s="124"/>
      <c r="C304" s="124"/>
      <c r="D304" s="124"/>
      <c r="E304" s="126"/>
      <c r="F304" s="123"/>
      <c r="G304" s="124"/>
      <c r="H304" s="126"/>
    </row>
    <row r="305" spans="1:8">
      <c r="A305" s="124" t="s">
        <v>236</v>
      </c>
      <c r="B305" s="135" t="s">
        <v>237</v>
      </c>
      <c r="C305" s="123"/>
      <c r="D305" s="123"/>
      <c r="E305" s="123"/>
      <c r="F305" s="123"/>
      <c r="G305" s="123"/>
      <c r="H305" s="123"/>
    </row>
    <row r="306" spans="1:8">
      <c r="A306" s="124"/>
      <c r="B306" s="125" t="s">
        <v>124</v>
      </c>
      <c r="C306" s="123"/>
      <c r="D306" s="124"/>
      <c r="E306" s="126"/>
      <c r="F306" s="123"/>
      <c r="G306" s="124"/>
      <c r="H306" s="126"/>
    </row>
    <row r="307" spans="1:8">
      <c r="A307" s="124"/>
      <c r="B307" s="123"/>
      <c r="C307" s="123"/>
      <c r="D307" s="123"/>
      <c r="E307" s="123"/>
      <c r="F307" s="123"/>
      <c r="G307" s="123"/>
      <c r="H307" s="123"/>
    </row>
    <row r="308" spans="1:8">
      <c r="A308" s="129"/>
      <c r="B308" s="129" t="s">
        <v>9</v>
      </c>
      <c r="C308" s="129"/>
      <c r="D308" s="129">
        <v>20</v>
      </c>
      <c r="E308" s="130">
        <v>0</v>
      </c>
      <c r="F308" s="131"/>
      <c r="G308" s="129" t="s">
        <v>164</v>
      </c>
      <c r="H308" s="130">
        <f>D308*E308</f>
        <v>0</v>
      </c>
    </row>
    <row r="309" spans="1:8">
      <c r="A309" s="123"/>
      <c r="B309" s="132" t="s">
        <v>238</v>
      </c>
      <c r="C309" s="123"/>
      <c r="D309" s="123"/>
      <c r="E309" s="123"/>
      <c r="F309" s="123"/>
      <c r="G309" s="124" t="s">
        <v>164</v>
      </c>
      <c r="H309" s="133">
        <f>SUM(H256:H308)</f>
        <v>0</v>
      </c>
    </row>
    <row r="310" spans="1:8">
      <c r="A310" s="123"/>
      <c r="B310" s="132"/>
      <c r="C310" s="123"/>
      <c r="D310" s="123"/>
      <c r="E310" s="123"/>
      <c r="F310" s="123"/>
      <c r="G310" s="124"/>
      <c r="H310" s="133"/>
    </row>
    <row r="311" spans="1:8">
      <c r="A311" s="123"/>
      <c r="B311" s="132"/>
      <c r="C311" s="123"/>
      <c r="D311" s="123"/>
      <c r="E311" s="123"/>
      <c r="F311" s="123"/>
      <c r="G311" s="124"/>
      <c r="H311" s="133"/>
    </row>
    <row r="312" spans="1:8">
      <c r="A312" s="123"/>
      <c r="B312" s="132"/>
      <c r="C312" s="123"/>
      <c r="D312" s="123"/>
      <c r="E312" s="123"/>
      <c r="F312" s="123"/>
      <c r="G312" s="124"/>
      <c r="H312" s="133"/>
    </row>
    <row r="313" spans="1:8">
      <c r="A313" s="123"/>
      <c r="B313" s="132"/>
      <c r="C313" s="123"/>
      <c r="D313" s="123"/>
      <c r="E313" s="123"/>
      <c r="F313" s="123"/>
      <c r="G313" s="124"/>
      <c r="H313" s="133"/>
    </row>
    <row r="314" spans="1:8">
      <c r="A314" s="123"/>
      <c r="B314" s="132"/>
      <c r="C314" s="123"/>
      <c r="D314" s="123"/>
      <c r="E314" s="123"/>
      <c r="F314" s="123"/>
      <c r="G314" s="124"/>
      <c r="H314" s="133"/>
    </row>
    <row r="315" spans="1:8">
      <c r="A315" s="123"/>
      <c r="B315" s="132"/>
      <c r="C315" s="123"/>
      <c r="D315" s="123"/>
      <c r="E315" s="123"/>
      <c r="F315" s="123"/>
      <c r="G315" s="124"/>
      <c r="H315" s="133"/>
    </row>
    <row r="316" spans="1:8">
      <c r="A316" s="123"/>
      <c r="B316" s="132"/>
      <c r="C316" s="123"/>
      <c r="D316" s="123"/>
      <c r="E316" s="123"/>
      <c r="F316" s="123"/>
      <c r="G316" s="124"/>
      <c r="H316" s="133"/>
    </row>
    <row r="317" spans="1:8">
      <c r="A317" s="123"/>
      <c r="B317" s="132"/>
      <c r="C317" s="123"/>
      <c r="D317" s="123"/>
      <c r="E317" s="123"/>
      <c r="F317" s="123"/>
      <c r="G317" s="124"/>
      <c r="H317" s="133"/>
    </row>
    <row r="318" spans="1:8">
      <c r="A318" s="123"/>
      <c r="B318" s="132"/>
      <c r="C318" s="123"/>
      <c r="D318" s="123"/>
      <c r="E318" s="123"/>
      <c r="F318" s="123"/>
      <c r="G318" s="124"/>
      <c r="H318" s="133"/>
    </row>
    <row r="319" spans="1:8">
      <c r="A319" s="123"/>
      <c r="B319" s="132"/>
      <c r="C319" s="123"/>
      <c r="D319" s="123"/>
      <c r="E319" s="123"/>
      <c r="F319" s="123"/>
      <c r="G319" s="124"/>
      <c r="H319" s="133"/>
    </row>
    <row r="320" spans="1:8">
      <c r="A320" s="123"/>
      <c r="B320" s="132"/>
      <c r="C320" s="123"/>
      <c r="D320" s="123"/>
      <c r="E320" s="123"/>
      <c r="F320" s="123"/>
      <c r="G320" s="124"/>
      <c r="H320" s="133"/>
    </row>
    <row r="321" spans="1:8">
      <c r="A321" s="123"/>
      <c r="B321" s="132"/>
      <c r="C321" s="123"/>
      <c r="D321" s="123"/>
      <c r="E321" s="123"/>
      <c r="F321" s="123"/>
      <c r="G321" s="124"/>
      <c r="H321" s="133"/>
    </row>
    <row r="322" spans="1:8">
      <c r="A322" s="123"/>
      <c r="B322" s="132"/>
      <c r="C322" s="123"/>
      <c r="D322" s="123"/>
      <c r="E322" s="123"/>
      <c r="F322" s="123"/>
      <c r="G322" s="124"/>
      <c r="H322" s="133"/>
    </row>
    <row r="323" spans="1:8">
      <c r="A323" s="123"/>
      <c r="B323" s="132"/>
      <c r="C323" s="123"/>
      <c r="D323" s="123"/>
      <c r="E323" s="123"/>
      <c r="F323" s="123"/>
      <c r="G323" s="124"/>
      <c r="H323" s="133"/>
    </row>
    <row r="324" spans="1:8">
      <c r="A324" s="123"/>
      <c r="B324" s="132"/>
      <c r="C324" s="123"/>
      <c r="D324" s="123"/>
      <c r="E324" s="123"/>
      <c r="F324" s="123"/>
      <c r="G324" s="124"/>
      <c r="H324" s="133"/>
    </row>
    <row r="325" spans="1:8">
      <c r="A325" s="123"/>
      <c r="B325" s="132"/>
      <c r="C325" s="123"/>
      <c r="D325" s="123"/>
      <c r="E325" s="123"/>
      <c r="F325" s="123"/>
      <c r="G325" s="124"/>
      <c r="H325" s="133"/>
    </row>
    <row r="326" spans="1:8">
      <c r="A326" s="123"/>
      <c r="B326" s="132"/>
      <c r="C326" s="123"/>
      <c r="D326" s="123"/>
      <c r="E326" s="123"/>
      <c r="F326" s="123"/>
      <c r="G326" s="124"/>
      <c r="H326" s="133"/>
    </row>
    <row r="327" spans="1:8">
      <c r="A327" s="123"/>
      <c r="B327" s="132"/>
      <c r="C327" s="123"/>
      <c r="D327" s="123"/>
      <c r="E327" s="123"/>
      <c r="F327" s="123"/>
      <c r="G327" s="124"/>
      <c r="H327" s="133"/>
    </row>
    <row r="328" spans="1:8">
      <c r="A328" s="123"/>
      <c r="B328" s="132"/>
      <c r="C328" s="123"/>
      <c r="D328" s="123"/>
      <c r="E328" s="123"/>
      <c r="F328" s="123"/>
      <c r="G328" s="124"/>
      <c r="H328" s="133"/>
    </row>
    <row r="329" spans="1:8">
      <c r="A329" s="123"/>
      <c r="B329" s="132"/>
      <c r="C329" s="123"/>
      <c r="D329" s="123"/>
      <c r="E329" s="123"/>
      <c r="F329" s="123"/>
      <c r="G329" s="124"/>
      <c r="H329" s="133"/>
    </row>
    <row r="330" spans="1:8">
      <c r="A330" s="123"/>
      <c r="B330" s="132"/>
      <c r="C330" s="123"/>
      <c r="D330" s="123"/>
      <c r="E330" s="123"/>
      <c r="F330" s="123"/>
      <c r="G330" s="124"/>
      <c r="H330" s="133"/>
    </row>
    <row r="331" spans="1:8">
      <c r="A331" s="123"/>
      <c r="B331" s="132"/>
      <c r="C331" s="123"/>
      <c r="D331" s="123"/>
      <c r="E331" s="123"/>
      <c r="F331" s="123"/>
      <c r="G331" s="124"/>
      <c r="H331" s="133"/>
    </row>
    <row r="332" spans="1:8">
      <c r="A332" s="123"/>
      <c r="B332" s="132"/>
      <c r="C332" s="123"/>
      <c r="D332" s="123"/>
      <c r="E332" s="123"/>
      <c r="F332" s="123"/>
      <c r="G332" s="124"/>
      <c r="H332" s="133"/>
    </row>
    <row r="333" spans="1:8">
      <c r="A333" s="123"/>
      <c r="B333" s="132"/>
      <c r="C333" s="123"/>
      <c r="D333" s="123"/>
      <c r="E333" s="123"/>
      <c r="F333" s="123"/>
      <c r="G333" s="124"/>
      <c r="H333" s="133"/>
    </row>
    <row r="334" spans="1:8">
      <c r="A334" s="123"/>
      <c r="B334" s="132"/>
      <c r="C334" s="123"/>
      <c r="D334" s="123"/>
      <c r="E334" s="123"/>
      <c r="F334" s="123"/>
      <c r="G334" s="124"/>
      <c r="H334" s="133"/>
    </row>
    <row r="335" spans="1:8">
      <c r="A335" s="123"/>
      <c r="B335" s="132"/>
      <c r="C335" s="123"/>
      <c r="D335" s="123"/>
      <c r="E335" s="123"/>
      <c r="F335" s="123"/>
      <c r="G335" s="124"/>
      <c r="H335" s="133"/>
    </row>
    <row r="336" spans="1:8">
      <c r="A336" s="123"/>
      <c r="B336" s="132"/>
      <c r="C336" s="123"/>
      <c r="D336" s="123"/>
      <c r="E336" s="123"/>
      <c r="F336" s="123"/>
      <c r="G336" s="124"/>
      <c r="H336" s="133"/>
    </row>
    <row r="337" spans="1:8">
      <c r="A337" s="123"/>
      <c r="B337" s="132"/>
      <c r="C337" s="123"/>
      <c r="D337" s="123"/>
      <c r="E337" s="123"/>
      <c r="F337" s="123"/>
      <c r="G337" s="124"/>
      <c r="H337" s="133"/>
    </row>
    <row r="338" spans="1:8">
      <c r="A338" s="123"/>
      <c r="B338" s="132"/>
      <c r="C338" s="123"/>
      <c r="D338" s="123"/>
      <c r="E338" s="123"/>
      <c r="F338" s="123"/>
      <c r="G338" s="124"/>
      <c r="H338" s="133"/>
    </row>
    <row r="339" spans="1:8">
      <c r="A339" s="123"/>
      <c r="B339" s="132"/>
      <c r="C339" s="123"/>
      <c r="D339" s="123"/>
      <c r="E339" s="123"/>
      <c r="F339" s="123"/>
      <c r="G339" s="124"/>
      <c r="H339" s="133"/>
    </row>
    <row r="340" spans="1:8">
      <c r="A340" s="123"/>
      <c r="B340" s="132"/>
      <c r="C340" s="123"/>
      <c r="D340" s="123"/>
      <c r="E340" s="123"/>
      <c r="F340" s="123"/>
      <c r="G340" s="124"/>
      <c r="H340" s="133"/>
    </row>
    <row r="341" spans="1:8">
      <c r="A341" s="123"/>
      <c r="B341" s="132"/>
      <c r="C341" s="123"/>
      <c r="D341" s="123"/>
      <c r="E341" s="123"/>
      <c r="F341" s="123"/>
      <c r="G341" s="124"/>
      <c r="H341" s="133"/>
    </row>
    <row r="342" spans="1:8">
      <c r="A342" s="123"/>
      <c r="B342" s="132"/>
      <c r="C342" s="123"/>
      <c r="D342" s="123"/>
      <c r="E342" s="123"/>
      <c r="F342" s="123"/>
      <c r="G342" s="124"/>
      <c r="H342" s="133"/>
    </row>
    <row r="343" spans="1:8">
      <c r="A343" s="123"/>
      <c r="B343" s="132"/>
      <c r="C343" s="123"/>
      <c r="D343" s="123"/>
      <c r="E343" s="123"/>
      <c r="F343" s="123"/>
      <c r="G343" s="124"/>
      <c r="H343" s="133"/>
    </row>
    <row r="344" spans="1:8">
      <c r="A344" s="123"/>
      <c r="B344" s="132"/>
      <c r="C344" s="123"/>
      <c r="D344" s="123"/>
      <c r="E344" s="123"/>
      <c r="F344" s="123"/>
      <c r="G344" s="124"/>
      <c r="H344" s="133"/>
    </row>
    <row r="345" spans="1:8">
      <c r="A345" s="123"/>
      <c r="B345" s="132"/>
      <c r="C345" s="123"/>
      <c r="D345" s="123"/>
      <c r="E345" s="123"/>
      <c r="F345" s="123"/>
      <c r="G345" s="124"/>
      <c r="H345" s="133"/>
    </row>
    <row r="346" spans="1:8">
      <c r="A346" s="123"/>
      <c r="B346" s="132"/>
      <c r="C346" s="123"/>
      <c r="D346" s="123"/>
      <c r="E346" s="123"/>
      <c r="F346" s="123"/>
      <c r="G346" s="124"/>
      <c r="H346" s="133"/>
    </row>
    <row r="347" spans="1:8">
      <c r="A347" s="123"/>
      <c r="B347" s="132"/>
      <c r="C347" s="123"/>
      <c r="D347" s="123"/>
      <c r="E347" s="123"/>
      <c r="F347" s="123"/>
      <c r="G347" s="124"/>
      <c r="H347" s="133"/>
    </row>
    <row r="348" spans="1:8">
      <c r="A348" s="123"/>
      <c r="B348" s="132"/>
      <c r="C348" s="123"/>
      <c r="D348" s="123"/>
      <c r="E348" s="123"/>
      <c r="F348" s="123"/>
      <c r="G348" s="124"/>
      <c r="H348" s="133"/>
    </row>
    <row r="349" spans="1:8">
      <c r="A349" s="123"/>
      <c r="B349" s="132"/>
      <c r="C349" s="123"/>
      <c r="D349" s="123"/>
      <c r="E349" s="123"/>
      <c r="F349" s="123"/>
      <c r="G349" s="124"/>
      <c r="H349" s="133"/>
    </row>
    <row r="350" spans="1:8">
      <c r="A350" s="123"/>
      <c r="B350" s="132"/>
      <c r="C350" s="123"/>
      <c r="D350" s="123"/>
      <c r="E350" s="123"/>
      <c r="F350" s="123"/>
      <c r="G350" s="136"/>
      <c r="H350" s="133"/>
    </row>
    <row r="351" spans="1:8">
      <c r="A351" s="122" t="s">
        <v>239</v>
      </c>
      <c r="B351" s="123"/>
      <c r="C351" s="123"/>
      <c r="D351" s="123"/>
      <c r="E351" s="123"/>
      <c r="F351" s="123"/>
      <c r="G351" s="123"/>
      <c r="H351" s="123"/>
    </row>
    <row r="352" spans="1:8">
      <c r="A352" s="122"/>
      <c r="B352" s="132" t="s">
        <v>365</v>
      </c>
      <c r="C352" s="123"/>
      <c r="D352" s="123"/>
      <c r="E352" s="123"/>
      <c r="F352" s="123"/>
      <c r="G352" s="123"/>
      <c r="H352" s="123"/>
    </row>
    <row r="353" spans="1:8">
      <c r="A353" s="123"/>
      <c r="B353" s="123"/>
      <c r="C353" s="123"/>
      <c r="D353" s="123"/>
      <c r="E353" s="123"/>
      <c r="F353" s="123"/>
      <c r="G353" s="123"/>
      <c r="H353" s="123"/>
    </row>
    <row r="354" spans="1:8">
      <c r="A354" s="124" t="s">
        <v>130</v>
      </c>
      <c r="B354" s="123" t="s">
        <v>240</v>
      </c>
      <c r="C354" s="123"/>
      <c r="D354" s="123"/>
      <c r="E354" s="123"/>
      <c r="F354" s="123"/>
      <c r="G354" s="123"/>
      <c r="H354" s="123"/>
    </row>
    <row r="355" spans="1:8">
      <c r="A355" s="124"/>
      <c r="B355" s="123" t="s">
        <v>241</v>
      </c>
      <c r="C355" s="123"/>
      <c r="D355" s="123"/>
      <c r="E355" s="123"/>
      <c r="F355" s="123"/>
      <c r="G355" s="123"/>
      <c r="H355" s="123"/>
    </row>
    <row r="356" spans="1:8">
      <c r="A356" s="124"/>
      <c r="B356" s="123" t="s">
        <v>242</v>
      </c>
      <c r="C356" s="123"/>
      <c r="D356" s="123"/>
      <c r="E356" s="123"/>
      <c r="F356" s="123"/>
      <c r="G356" s="123"/>
      <c r="H356" s="123"/>
    </row>
    <row r="357" spans="1:8">
      <c r="A357" s="124"/>
      <c r="B357" s="123"/>
      <c r="C357" s="123"/>
      <c r="D357" s="123"/>
      <c r="E357" s="123"/>
      <c r="F357" s="123"/>
      <c r="G357" s="123"/>
      <c r="H357" s="123"/>
    </row>
    <row r="358" spans="1:8">
      <c r="A358" s="124"/>
      <c r="B358" s="124" t="s">
        <v>56</v>
      </c>
      <c r="C358" s="124"/>
      <c r="D358" s="124">
        <v>1</v>
      </c>
      <c r="E358" s="126">
        <v>0</v>
      </c>
      <c r="F358" s="123"/>
      <c r="G358" s="124" t="s">
        <v>164</v>
      </c>
      <c r="H358" s="126">
        <f>D358*E358</f>
        <v>0</v>
      </c>
    </row>
    <row r="359" spans="1:8">
      <c r="A359" s="124"/>
      <c r="B359" s="124"/>
      <c r="C359" s="124"/>
      <c r="D359" s="124"/>
      <c r="E359" s="126"/>
      <c r="F359" s="123"/>
      <c r="G359" s="124"/>
      <c r="H359" s="126"/>
    </row>
    <row r="360" spans="1:8">
      <c r="A360" s="124" t="s">
        <v>132</v>
      </c>
      <c r="B360" s="123" t="s">
        <v>243</v>
      </c>
      <c r="C360" s="123"/>
      <c r="D360" s="123"/>
      <c r="E360" s="123"/>
      <c r="F360" s="123"/>
      <c r="G360" s="123"/>
      <c r="H360" s="123"/>
    </row>
    <row r="361" spans="1:8">
      <c r="A361" s="124"/>
      <c r="B361" s="123" t="s">
        <v>244</v>
      </c>
      <c r="C361" s="123"/>
      <c r="D361" s="123"/>
      <c r="E361" s="123"/>
      <c r="F361" s="123"/>
      <c r="G361" s="123"/>
      <c r="H361" s="123"/>
    </row>
    <row r="362" spans="1:8">
      <c r="A362" s="124"/>
      <c r="B362" s="123" t="s">
        <v>245</v>
      </c>
      <c r="C362" s="123"/>
      <c r="D362" s="123"/>
      <c r="E362" s="123"/>
      <c r="F362" s="123"/>
      <c r="G362" s="123"/>
      <c r="H362" s="123"/>
    </row>
    <row r="363" spans="1:8">
      <c r="A363" s="124"/>
      <c r="B363" s="123"/>
      <c r="C363" s="123"/>
      <c r="D363" s="123"/>
      <c r="E363" s="123"/>
      <c r="F363" s="123"/>
      <c r="G363" s="123"/>
      <c r="H363" s="123"/>
    </row>
    <row r="364" spans="1:8">
      <c r="A364" s="124"/>
      <c r="B364" s="124" t="s">
        <v>56</v>
      </c>
      <c r="C364" s="124"/>
      <c r="D364" s="124">
        <v>1</v>
      </c>
      <c r="E364" s="126">
        <v>0</v>
      </c>
      <c r="F364" s="123"/>
      <c r="G364" s="124" t="s">
        <v>164</v>
      </c>
      <c r="H364" s="126">
        <f>D364*E364</f>
        <v>0</v>
      </c>
    </row>
    <row r="365" spans="1:8">
      <c r="A365" s="124"/>
      <c r="B365" s="124"/>
      <c r="C365" s="124"/>
      <c r="D365" s="124"/>
      <c r="E365" s="126"/>
      <c r="F365" s="123"/>
      <c r="G365" s="124"/>
      <c r="H365" s="126"/>
    </row>
    <row r="366" spans="1:8">
      <c r="A366" s="124" t="s">
        <v>134</v>
      </c>
      <c r="B366" s="123" t="s">
        <v>246</v>
      </c>
      <c r="C366" s="123"/>
      <c r="D366" s="123"/>
      <c r="E366" s="123"/>
      <c r="F366" s="123"/>
      <c r="G366" s="123"/>
      <c r="H366" s="123"/>
    </row>
    <row r="367" spans="1:8">
      <c r="A367" s="124"/>
      <c r="B367" s="123" t="s">
        <v>247</v>
      </c>
      <c r="C367" s="123"/>
      <c r="D367" s="123"/>
      <c r="E367" s="123"/>
      <c r="F367" s="123"/>
      <c r="G367" s="123"/>
      <c r="H367" s="123"/>
    </row>
    <row r="368" spans="1:8">
      <c r="A368" s="124"/>
      <c r="B368" s="123" t="s">
        <v>245</v>
      </c>
      <c r="C368" s="123"/>
      <c r="D368" s="123"/>
      <c r="E368" s="123"/>
      <c r="F368" s="123"/>
      <c r="G368" s="123"/>
      <c r="H368" s="123"/>
    </row>
    <row r="369" spans="1:11">
      <c r="A369" s="124"/>
      <c r="B369" s="123"/>
      <c r="C369" s="123"/>
      <c r="D369" s="123"/>
      <c r="E369" s="123"/>
      <c r="F369" s="123"/>
      <c r="G369" s="123"/>
      <c r="H369" s="123"/>
    </row>
    <row r="370" spans="1:11">
      <c r="A370" s="129"/>
      <c r="B370" s="129" t="s">
        <v>56</v>
      </c>
      <c r="C370" s="129"/>
      <c r="D370" s="129">
        <v>1</v>
      </c>
      <c r="E370" s="130">
        <v>0</v>
      </c>
      <c r="F370" s="131"/>
      <c r="G370" s="129" t="s">
        <v>164</v>
      </c>
      <c r="H370" s="130">
        <f>D370*E370</f>
        <v>0</v>
      </c>
    </row>
    <row r="371" spans="1:11">
      <c r="A371" s="123"/>
      <c r="B371" s="132" t="s">
        <v>239</v>
      </c>
      <c r="C371" s="123"/>
      <c r="D371" s="123"/>
      <c r="E371" s="123"/>
      <c r="F371" s="123"/>
      <c r="G371" s="124" t="s">
        <v>164</v>
      </c>
      <c r="H371" s="133">
        <f>SUM(H358:H370)</f>
        <v>0</v>
      </c>
    </row>
    <row r="372" spans="1:11">
      <c r="A372" s="123"/>
      <c r="B372" s="132"/>
      <c r="C372" s="123"/>
      <c r="D372" s="123"/>
      <c r="E372" s="123"/>
      <c r="F372" s="123"/>
      <c r="G372" s="124"/>
      <c r="H372" s="133"/>
    </row>
    <row r="373" spans="1:11">
      <c r="A373" s="123"/>
      <c r="B373" s="137" t="s">
        <v>248</v>
      </c>
      <c r="C373" s="123"/>
      <c r="D373" s="123"/>
      <c r="E373" s="123"/>
      <c r="F373" s="123"/>
      <c r="G373" s="124"/>
      <c r="H373" s="133"/>
    </row>
    <row r="374" spans="1:11">
      <c r="A374" s="123"/>
      <c r="B374" s="137" t="s">
        <v>249</v>
      </c>
      <c r="C374" s="123"/>
      <c r="D374" s="123"/>
      <c r="E374" s="123"/>
      <c r="F374" s="123"/>
      <c r="G374" s="124"/>
      <c r="H374" s="133"/>
    </row>
    <row r="375" spans="1:11">
      <c r="A375" s="123"/>
      <c r="B375" s="138" t="s">
        <v>335</v>
      </c>
      <c r="C375" s="138"/>
      <c r="D375" s="138"/>
      <c r="E375" s="138"/>
      <c r="F375" s="138"/>
      <c r="G375" s="138"/>
      <c r="H375" s="138"/>
      <c r="I375" s="138"/>
      <c r="J375" s="138"/>
      <c r="K375" s="138"/>
    </row>
    <row r="376" spans="1:11">
      <c r="A376" s="123"/>
      <c r="B376" s="132" t="s">
        <v>336</v>
      </c>
      <c r="C376" s="123"/>
      <c r="D376" s="123"/>
      <c r="E376" s="123"/>
      <c r="F376" s="123"/>
      <c r="G376" s="124"/>
      <c r="H376" s="133"/>
    </row>
    <row r="377" spans="1:11">
      <c r="A377" s="123"/>
      <c r="B377" s="132"/>
      <c r="C377" s="123"/>
      <c r="D377" s="123"/>
      <c r="E377" s="123"/>
      <c r="F377" s="123"/>
      <c r="G377" s="124"/>
      <c r="H377" s="133"/>
    </row>
    <row r="378" spans="1:11">
      <c r="A378" s="123"/>
      <c r="B378" s="132"/>
      <c r="C378" s="123"/>
      <c r="D378" s="123"/>
      <c r="E378" s="123"/>
      <c r="F378" s="123"/>
      <c r="G378" s="136"/>
      <c r="H378" s="133"/>
    </row>
    <row r="379" spans="1:11">
      <c r="A379" s="122" t="s">
        <v>250</v>
      </c>
      <c r="B379" s="123"/>
      <c r="C379" s="123"/>
      <c r="D379" s="123"/>
      <c r="E379" s="123"/>
      <c r="F379" s="123"/>
      <c r="G379" s="123"/>
      <c r="H379" s="123"/>
    </row>
    <row r="380" spans="1:11">
      <c r="A380" s="123"/>
      <c r="B380" s="123"/>
      <c r="C380" s="123"/>
      <c r="D380" s="123"/>
      <c r="E380" s="123"/>
      <c r="F380" s="123"/>
      <c r="G380" s="123"/>
      <c r="H380" s="123"/>
    </row>
    <row r="381" spans="1:11">
      <c r="A381" s="124">
        <v>1</v>
      </c>
      <c r="B381" s="123" t="s">
        <v>251</v>
      </c>
      <c r="C381" s="123"/>
      <c r="D381" s="123"/>
      <c r="E381" s="123"/>
      <c r="F381" s="123"/>
      <c r="G381" s="124" t="s">
        <v>164</v>
      </c>
      <c r="H381" s="126">
        <f>SUM(H95)</f>
        <v>0</v>
      </c>
    </row>
    <row r="382" spans="1:11">
      <c r="A382" s="124"/>
      <c r="B382" s="123"/>
      <c r="C382" s="123"/>
      <c r="D382" s="123"/>
      <c r="E382" s="123"/>
      <c r="F382" s="123"/>
      <c r="G382" s="123"/>
      <c r="H382" s="123"/>
    </row>
    <row r="383" spans="1:11">
      <c r="A383" s="124">
        <v>2</v>
      </c>
      <c r="B383" s="123" t="s">
        <v>131</v>
      </c>
      <c r="C383" s="123"/>
      <c r="D383" s="123"/>
      <c r="E383" s="123"/>
      <c r="F383" s="123"/>
      <c r="G383" s="124" t="s">
        <v>164</v>
      </c>
      <c r="H383" s="126">
        <f>SUM(H140)</f>
        <v>0</v>
      </c>
    </row>
    <row r="384" spans="1:11">
      <c r="A384" s="124"/>
      <c r="B384" s="123"/>
      <c r="C384" s="123"/>
      <c r="D384" s="123"/>
      <c r="E384" s="123"/>
      <c r="F384" s="123"/>
      <c r="G384" s="123"/>
      <c r="H384" s="123"/>
    </row>
    <row r="385" spans="1:8">
      <c r="A385" s="124">
        <v>3</v>
      </c>
      <c r="B385" s="123" t="s">
        <v>133</v>
      </c>
      <c r="C385" s="123"/>
      <c r="D385" s="123"/>
      <c r="E385" s="123"/>
      <c r="F385" s="123"/>
      <c r="G385" s="124" t="s">
        <v>164</v>
      </c>
      <c r="H385" s="126">
        <f>SUM(H162)</f>
        <v>0</v>
      </c>
    </row>
    <row r="386" spans="1:8">
      <c r="A386" s="124"/>
      <c r="B386" s="123"/>
      <c r="C386" s="123"/>
      <c r="D386" s="123"/>
      <c r="E386" s="123"/>
      <c r="F386" s="123"/>
      <c r="G386" s="124"/>
      <c r="H386" s="126"/>
    </row>
    <row r="387" spans="1:8">
      <c r="A387" s="124">
        <v>4</v>
      </c>
      <c r="B387" s="123" t="s">
        <v>252</v>
      </c>
      <c r="C387" s="123"/>
      <c r="D387" s="123"/>
      <c r="E387" s="123"/>
      <c r="F387" s="123"/>
      <c r="G387" s="124" t="s">
        <v>164</v>
      </c>
      <c r="H387" s="126">
        <f>SUM(H237)</f>
        <v>0</v>
      </c>
    </row>
    <row r="388" spans="1:8">
      <c r="A388" s="124"/>
      <c r="B388" s="123"/>
      <c r="C388" s="123"/>
      <c r="D388" s="123"/>
      <c r="E388" s="123"/>
      <c r="F388" s="123"/>
      <c r="G388" s="124"/>
      <c r="H388" s="126"/>
    </row>
    <row r="389" spans="1:8">
      <c r="A389" s="124">
        <v>5</v>
      </c>
      <c r="B389" s="123" t="s">
        <v>253</v>
      </c>
      <c r="C389" s="123"/>
      <c r="D389" s="123"/>
      <c r="E389" s="123"/>
      <c r="F389" s="123"/>
      <c r="G389" s="124" t="s">
        <v>164</v>
      </c>
      <c r="H389" s="126">
        <f>SUM(H309)</f>
        <v>0</v>
      </c>
    </row>
    <row r="390" spans="1:8">
      <c r="A390" s="124"/>
      <c r="B390" s="123"/>
      <c r="C390" s="123"/>
      <c r="D390" s="123"/>
      <c r="E390" s="123"/>
      <c r="F390" s="123"/>
      <c r="G390" s="124"/>
      <c r="H390" s="126"/>
    </row>
    <row r="391" spans="1:8">
      <c r="A391" s="129">
        <v>6</v>
      </c>
      <c r="B391" s="131" t="s">
        <v>254</v>
      </c>
      <c r="C391" s="131"/>
      <c r="D391" s="131"/>
      <c r="E391" s="131"/>
      <c r="F391" s="131"/>
      <c r="G391" s="129" t="s">
        <v>164</v>
      </c>
      <c r="H391" s="130">
        <f>SUM(H371)</f>
        <v>0</v>
      </c>
    </row>
    <row r="392" spans="1:8">
      <c r="A392" s="123"/>
      <c r="B392" s="132" t="s">
        <v>255</v>
      </c>
      <c r="C392" s="132"/>
      <c r="D392" s="132"/>
      <c r="E392" s="132"/>
      <c r="F392" s="132"/>
      <c r="G392" s="124" t="s">
        <v>164</v>
      </c>
      <c r="H392" s="133">
        <f>SUM(H381:H391)</f>
        <v>0</v>
      </c>
    </row>
    <row r="393" spans="1:8">
      <c r="A393" s="123"/>
      <c r="B393" s="132"/>
      <c r="C393" s="132"/>
      <c r="D393" s="132"/>
      <c r="E393" s="132"/>
      <c r="F393" s="132"/>
      <c r="G393" s="136"/>
      <c r="H393" s="13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94"/>
  <sheetViews>
    <sheetView tabSelected="1" topLeftCell="A43" workbookViewId="0">
      <selection activeCell="M48" sqref="M48"/>
    </sheetView>
  </sheetViews>
  <sheetFormatPr defaultRowHeight="14.4"/>
  <cols>
    <col min="1" max="1" width="7.88671875" customWidth="1"/>
    <col min="2" max="2" width="13.5546875" customWidth="1"/>
    <col min="3" max="3" width="23.44140625" customWidth="1"/>
    <col min="4" max="4" width="8.109375" customWidth="1"/>
    <col min="5" max="5" width="10.88671875" customWidth="1"/>
  </cols>
  <sheetData>
    <row r="1" spans="1:7" ht="15.6">
      <c r="A1" s="104"/>
      <c r="B1" s="105" t="s">
        <v>361</v>
      </c>
      <c r="C1" s="105"/>
      <c r="D1" s="106"/>
      <c r="E1" s="107"/>
      <c r="F1" s="108"/>
    </row>
    <row r="2" spans="1:7" ht="15.6">
      <c r="B2" s="109" t="s">
        <v>263</v>
      </c>
      <c r="C2" s="109"/>
    </row>
    <row r="3" spans="1:7" ht="15.6">
      <c r="A3" s="110"/>
      <c r="B3" s="110"/>
      <c r="C3" s="110"/>
      <c r="D3" s="111"/>
      <c r="E3" s="112"/>
      <c r="F3" s="112"/>
    </row>
    <row r="4" spans="1:7" ht="15.6">
      <c r="A4" s="158" t="s">
        <v>109</v>
      </c>
      <c r="B4" s="159" t="s">
        <v>358</v>
      </c>
      <c r="C4" s="159"/>
      <c r="D4" s="159"/>
      <c r="E4" s="159"/>
      <c r="F4" s="159"/>
      <c r="G4" s="159"/>
    </row>
    <row r="5" spans="1:7" ht="15.6">
      <c r="A5" s="158"/>
      <c r="B5" s="152"/>
      <c r="C5" s="152"/>
      <c r="D5" s="152"/>
      <c r="E5" s="152"/>
      <c r="F5" s="152"/>
      <c r="G5" s="159"/>
    </row>
    <row r="6" spans="1:7" ht="23.25" customHeight="1">
      <c r="A6" s="139"/>
      <c r="B6" s="152"/>
      <c r="C6" s="152"/>
      <c r="D6" s="152" t="s">
        <v>264</v>
      </c>
      <c r="E6" s="154" t="s">
        <v>355</v>
      </c>
      <c r="F6" s="153" t="s">
        <v>356</v>
      </c>
      <c r="G6" s="152"/>
    </row>
    <row r="7" spans="1:7" ht="15.6">
      <c r="A7" s="111"/>
      <c r="B7" s="110"/>
      <c r="C7" s="110"/>
      <c r="D7" s="112"/>
      <c r="E7" s="112"/>
      <c r="F7" s="112"/>
    </row>
    <row r="8" spans="1:7" ht="15.6">
      <c r="A8" s="147" t="s">
        <v>130</v>
      </c>
      <c r="B8" s="148" t="s">
        <v>265</v>
      </c>
      <c r="C8" s="148"/>
      <c r="D8" s="149">
        <v>15</v>
      </c>
      <c r="E8" s="142">
        <v>0</v>
      </c>
      <c r="F8" s="142">
        <f>D8*E8</f>
        <v>0</v>
      </c>
    </row>
    <row r="9" spans="1:7" ht="15.6">
      <c r="A9" s="147" t="s">
        <v>132</v>
      </c>
      <c r="B9" s="148" t="s">
        <v>266</v>
      </c>
      <c r="C9" s="148"/>
      <c r="D9" s="149">
        <v>35</v>
      </c>
      <c r="E9" s="142">
        <v>0</v>
      </c>
      <c r="F9" s="142">
        <f t="shared" ref="F9:F26" si="0">D9*E9</f>
        <v>0</v>
      </c>
    </row>
    <row r="10" spans="1:7" ht="15.6">
      <c r="A10" s="147" t="s">
        <v>134</v>
      </c>
      <c r="B10" s="148" t="s">
        <v>267</v>
      </c>
      <c r="C10" s="148"/>
      <c r="D10" s="149">
        <v>30</v>
      </c>
      <c r="E10" s="142">
        <v>0</v>
      </c>
      <c r="F10" s="142">
        <f t="shared" si="0"/>
        <v>0</v>
      </c>
    </row>
    <row r="11" spans="1:7" ht="15.6">
      <c r="A11" s="147" t="s">
        <v>135</v>
      </c>
      <c r="B11" s="148" t="s">
        <v>268</v>
      </c>
      <c r="C11" s="148"/>
      <c r="D11" s="149">
        <v>50</v>
      </c>
      <c r="E11" s="142">
        <v>0</v>
      </c>
      <c r="F11" s="142">
        <f t="shared" si="0"/>
        <v>0</v>
      </c>
    </row>
    <row r="12" spans="1:7" ht="15.6">
      <c r="A12" s="147" t="s">
        <v>136</v>
      </c>
      <c r="B12" s="148" t="s">
        <v>269</v>
      </c>
      <c r="C12" s="148"/>
      <c r="D12" s="149">
        <v>30</v>
      </c>
      <c r="E12" s="142">
        <v>0</v>
      </c>
      <c r="F12" s="142">
        <f t="shared" si="0"/>
        <v>0</v>
      </c>
    </row>
    <row r="13" spans="1:7" ht="15.6">
      <c r="A13" s="147" t="s">
        <v>137</v>
      </c>
      <c r="B13" s="148" t="s">
        <v>270</v>
      </c>
      <c r="C13" s="148"/>
      <c r="D13" s="149">
        <v>12</v>
      </c>
      <c r="E13" s="142">
        <v>0</v>
      </c>
      <c r="F13" s="142">
        <f t="shared" si="0"/>
        <v>0</v>
      </c>
    </row>
    <row r="14" spans="1:7" ht="15.6">
      <c r="A14" s="147" t="s">
        <v>188</v>
      </c>
      <c r="B14" s="148" t="s">
        <v>271</v>
      </c>
      <c r="C14" s="148"/>
      <c r="D14" s="149">
        <v>4</v>
      </c>
      <c r="E14" s="142">
        <v>0</v>
      </c>
      <c r="F14" s="142">
        <f t="shared" si="0"/>
        <v>0</v>
      </c>
    </row>
    <row r="15" spans="1:7" ht="15.6">
      <c r="A15" s="147" t="s">
        <v>223</v>
      </c>
      <c r="B15" s="148" t="s">
        <v>272</v>
      </c>
      <c r="C15" s="148"/>
      <c r="D15" s="149">
        <v>6</v>
      </c>
      <c r="E15" s="142">
        <v>0</v>
      </c>
      <c r="F15" s="142">
        <f t="shared" si="0"/>
        <v>0</v>
      </c>
    </row>
    <row r="16" spans="1:7" ht="15.6">
      <c r="A16" s="147" t="s">
        <v>225</v>
      </c>
      <c r="B16" s="148" t="s">
        <v>273</v>
      </c>
      <c r="C16" s="148"/>
      <c r="D16" s="149">
        <v>20</v>
      </c>
      <c r="E16" s="142">
        <v>0</v>
      </c>
      <c r="F16" s="142">
        <f t="shared" si="0"/>
        <v>0</v>
      </c>
    </row>
    <row r="17" spans="1:9" ht="15.6">
      <c r="A17" s="147" t="s">
        <v>227</v>
      </c>
      <c r="B17" s="148" t="s">
        <v>274</v>
      </c>
      <c r="C17" s="148"/>
      <c r="D17" s="149">
        <v>10</v>
      </c>
      <c r="E17" s="142">
        <v>0</v>
      </c>
      <c r="F17" s="142">
        <f t="shared" si="0"/>
        <v>0</v>
      </c>
    </row>
    <row r="18" spans="1:9" ht="15.6">
      <c r="A18" s="147" t="s">
        <v>229</v>
      </c>
      <c r="B18" s="148" t="s">
        <v>275</v>
      </c>
      <c r="C18" s="148"/>
      <c r="D18" s="149">
        <v>10</v>
      </c>
      <c r="E18" s="142">
        <v>0</v>
      </c>
      <c r="F18" s="142">
        <f t="shared" si="0"/>
        <v>0</v>
      </c>
    </row>
    <row r="19" spans="1:9" ht="18">
      <c r="A19" s="147" t="s">
        <v>276</v>
      </c>
      <c r="B19" s="148" t="s">
        <v>277</v>
      </c>
      <c r="C19" s="148"/>
      <c r="D19" s="149">
        <v>30</v>
      </c>
      <c r="E19" s="142">
        <v>0</v>
      </c>
      <c r="F19" s="142">
        <f t="shared" si="0"/>
        <v>0</v>
      </c>
      <c r="G19" s="78"/>
      <c r="H19" s="78"/>
      <c r="I19" s="78"/>
    </row>
    <row r="20" spans="1:9" ht="15.6">
      <c r="A20" s="147" t="s">
        <v>278</v>
      </c>
      <c r="B20" s="148" t="s">
        <v>279</v>
      </c>
      <c r="C20" s="148"/>
      <c r="D20" s="149">
        <v>35</v>
      </c>
      <c r="E20" s="150">
        <v>0</v>
      </c>
      <c r="F20" s="142">
        <f t="shared" si="0"/>
        <v>0</v>
      </c>
    </row>
    <row r="21" spans="1:9" ht="15.6">
      <c r="A21" s="147" t="s">
        <v>280</v>
      </c>
      <c r="B21" s="148" t="s">
        <v>281</v>
      </c>
      <c r="C21" s="148"/>
      <c r="D21" s="149">
        <v>20</v>
      </c>
      <c r="E21" s="150">
        <v>0</v>
      </c>
      <c r="F21" s="142">
        <f t="shared" si="0"/>
        <v>0</v>
      </c>
    </row>
    <row r="22" spans="1:9" ht="15.6">
      <c r="A22" s="147" t="s">
        <v>282</v>
      </c>
      <c r="B22" s="148" t="s">
        <v>283</v>
      </c>
      <c r="C22" s="148"/>
      <c r="D22" s="151">
        <v>200</v>
      </c>
      <c r="E22" s="140">
        <v>0</v>
      </c>
      <c r="F22" s="150">
        <f t="shared" si="0"/>
        <v>0</v>
      </c>
    </row>
    <row r="23" spans="1:9" ht="15.6">
      <c r="A23" s="147" t="s">
        <v>284</v>
      </c>
      <c r="B23" s="148" t="s">
        <v>285</v>
      </c>
      <c r="C23" s="148"/>
      <c r="D23" s="149">
        <v>30</v>
      </c>
      <c r="E23" s="150">
        <v>0</v>
      </c>
      <c r="F23" s="142">
        <f t="shared" si="0"/>
        <v>0</v>
      </c>
    </row>
    <row r="24" spans="1:9" ht="15.6">
      <c r="A24" s="147" t="s">
        <v>286</v>
      </c>
      <c r="B24" s="148" t="s">
        <v>287</v>
      </c>
      <c r="C24" s="148"/>
      <c r="D24" s="149">
        <v>3</v>
      </c>
      <c r="E24" s="142">
        <v>0</v>
      </c>
      <c r="F24" s="142">
        <f t="shared" si="0"/>
        <v>0</v>
      </c>
    </row>
    <row r="25" spans="1:9" ht="15.6">
      <c r="A25" s="147" t="s">
        <v>288</v>
      </c>
      <c r="B25" s="148" t="s">
        <v>289</v>
      </c>
      <c r="C25" s="148"/>
      <c r="D25" s="149">
        <v>10</v>
      </c>
      <c r="E25" s="142">
        <v>0</v>
      </c>
      <c r="F25" s="142">
        <f t="shared" si="0"/>
        <v>0</v>
      </c>
    </row>
    <row r="26" spans="1:9" ht="15.6">
      <c r="A26" s="147" t="s">
        <v>290</v>
      </c>
      <c r="B26" s="148" t="s">
        <v>291</v>
      </c>
      <c r="C26" s="148"/>
      <c r="D26" s="149">
        <v>5</v>
      </c>
      <c r="E26" s="142">
        <v>0</v>
      </c>
      <c r="F26" s="142">
        <f t="shared" si="0"/>
        <v>0</v>
      </c>
    </row>
    <row r="27" spans="1:9" ht="15.6">
      <c r="A27" s="160" t="s">
        <v>292</v>
      </c>
      <c r="B27" s="161" t="s">
        <v>293</v>
      </c>
      <c r="C27" s="161"/>
      <c r="D27" s="162">
        <v>9</v>
      </c>
      <c r="E27" s="163">
        <v>0</v>
      </c>
      <c r="F27" s="163">
        <f>D27*E27</f>
        <v>0</v>
      </c>
    </row>
    <row r="28" spans="1:9" ht="15.6">
      <c r="A28" s="111"/>
      <c r="B28" s="110"/>
      <c r="C28" s="110"/>
      <c r="D28" s="113" t="s">
        <v>354</v>
      </c>
      <c r="E28" s="114" t="s">
        <v>345</v>
      </c>
      <c r="F28" s="114">
        <f>SUM(F8:F27)</f>
        <v>0</v>
      </c>
      <c r="G28" t="s">
        <v>346</v>
      </c>
    </row>
    <row r="30" spans="1:9" ht="15.6">
      <c r="A30" s="169" t="s">
        <v>348</v>
      </c>
      <c r="B30" s="168" t="s">
        <v>357</v>
      </c>
      <c r="C30" s="168"/>
      <c r="D30" s="168"/>
      <c r="E30" s="168"/>
      <c r="F30" s="168"/>
    </row>
    <row r="31" spans="1:9" ht="15.6">
      <c r="A31" s="169"/>
      <c r="B31" s="168"/>
      <c r="C31" s="168"/>
      <c r="D31" s="168"/>
      <c r="E31" s="168"/>
      <c r="F31" s="168"/>
    </row>
    <row r="32" spans="1:9" ht="15.6">
      <c r="A32" s="169"/>
      <c r="B32" s="168"/>
      <c r="C32" s="168"/>
      <c r="D32" s="168"/>
      <c r="E32" s="168"/>
      <c r="F32" s="168"/>
    </row>
    <row r="33" spans="1:7" ht="30">
      <c r="A33" s="139"/>
      <c r="B33" s="152"/>
      <c r="C33" s="152"/>
      <c r="D33" s="152" t="s">
        <v>264</v>
      </c>
      <c r="E33" s="154" t="s">
        <v>355</v>
      </c>
      <c r="F33" s="153" t="s">
        <v>356</v>
      </c>
    </row>
    <row r="34" spans="1:7" ht="15.6">
      <c r="A34" s="139"/>
      <c r="B34" s="152"/>
      <c r="C34" s="152"/>
      <c r="D34" s="155"/>
      <c r="E34" s="156"/>
      <c r="F34" s="157"/>
    </row>
    <row r="35" spans="1:7" ht="15.6">
      <c r="A35" s="143" t="s">
        <v>130</v>
      </c>
      <c r="B35" s="144" t="s">
        <v>368</v>
      </c>
      <c r="C35" s="144"/>
      <c r="D35" s="145">
        <v>0</v>
      </c>
      <c r="E35" s="146">
        <v>0</v>
      </c>
      <c r="F35" s="146">
        <f>D35*E35</f>
        <v>0</v>
      </c>
    </row>
    <row r="36" spans="1:7" ht="15.6">
      <c r="A36" s="143" t="s">
        <v>132</v>
      </c>
      <c r="B36" s="144" t="s">
        <v>369</v>
      </c>
      <c r="C36" s="144"/>
      <c r="D36" s="145">
        <v>0</v>
      </c>
      <c r="E36" s="146">
        <v>0</v>
      </c>
      <c r="F36" s="146">
        <f>D36*E36</f>
        <v>0</v>
      </c>
    </row>
    <row r="37" spans="1:7" ht="15.6">
      <c r="A37" s="143" t="s">
        <v>134</v>
      </c>
      <c r="B37" s="144" t="s">
        <v>294</v>
      </c>
      <c r="C37" s="144"/>
      <c r="D37" s="145">
        <v>12</v>
      </c>
      <c r="E37" s="146">
        <v>0</v>
      </c>
      <c r="F37" s="146">
        <f t="shared" ref="F37:F61" si="1">D37*E37</f>
        <v>0</v>
      </c>
    </row>
    <row r="38" spans="1:7" ht="15.6">
      <c r="A38" s="143" t="s">
        <v>135</v>
      </c>
      <c r="B38" s="144" t="s">
        <v>295</v>
      </c>
      <c r="C38" s="144"/>
      <c r="D38" s="145">
        <v>6</v>
      </c>
      <c r="E38" s="146">
        <v>0</v>
      </c>
      <c r="F38" s="146">
        <f t="shared" si="1"/>
        <v>0</v>
      </c>
    </row>
    <row r="39" spans="1:7" ht="15.6">
      <c r="A39" s="143" t="s">
        <v>136</v>
      </c>
      <c r="B39" s="144" t="s">
        <v>296</v>
      </c>
      <c r="C39" s="144"/>
      <c r="D39" s="145">
        <v>25</v>
      </c>
      <c r="E39" s="146">
        <v>0</v>
      </c>
      <c r="F39" s="146">
        <f t="shared" si="1"/>
        <v>0</v>
      </c>
    </row>
    <row r="40" spans="1:7" ht="15.6">
      <c r="A40" s="143" t="s">
        <v>137</v>
      </c>
      <c r="B40" s="144" t="s">
        <v>297</v>
      </c>
      <c r="C40" s="144"/>
      <c r="D40" s="145">
        <v>2</v>
      </c>
      <c r="E40" s="146">
        <v>0</v>
      </c>
      <c r="F40" s="146">
        <f t="shared" si="1"/>
        <v>0</v>
      </c>
    </row>
    <row r="41" spans="1:7" ht="15.6">
      <c r="A41" s="143" t="s">
        <v>188</v>
      </c>
      <c r="B41" s="144" t="s">
        <v>298</v>
      </c>
      <c r="C41" s="144"/>
      <c r="D41" s="145">
        <v>4</v>
      </c>
      <c r="E41" s="146">
        <v>0</v>
      </c>
      <c r="F41" s="146">
        <f t="shared" si="1"/>
        <v>0</v>
      </c>
    </row>
    <row r="42" spans="1:7" ht="15.6">
      <c r="A42" s="143" t="s">
        <v>223</v>
      </c>
      <c r="B42" s="144" t="s">
        <v>299</v>
      </c>
      <c r="C42" s="144"/>
      <c r="D42" s="145">
        <v>6</v>
      </c>
      <c r="E42" s="146">
        <v>0</v>
      </c>
      <c r="F42" s="146">
        <f t="shared" si="1"/>
        <v>0</v>
      </c>
    </row>
    <row r="43" spans="1:7" ht="15.6">
      <c r="A43" s="143" t="s">
        <v>225</v>
      </c>
      <c r="B43" s="144" t="s">
        <v>300</v>
      </c>
      <c r="C43" s="144"/>
      <c r="D43" s="145">
        <v>12</v>
      </c>
      <c r="E43" s="146">
        <v>0</v>
      </c>
      <c r="F43" s="146">
        <f t="shared" si="1"/>
        <v>0</v>
      </c>
    </row>
    <row r="44" spans="1:7" ht="15.6">
      <c r="A44" s="143" t="s">
        <v>227</v>
      </c>
      <c r="B44" s="144" t="s">
        <v>366</v>
      </c>
      <c r="C44" s="144"/>
      <c r="D44" s="145">
        <v>0</v>
      </c>
      <c r="E44" s="146"/>
      <c r="F44" s="146">
        <f t="shared" si="1"/>
        <v>0</v>
      </c>
    </row>
    <row r="45" spans="1:7" ht="15.6">
      <c r="A45" s="143" t="s">
        <v>229</v>
      </c>
      <c r="B45" s="144" t="s">
        <v>367</v>
      </c>
      <c r="C45" s="144"/>
      <c r="D45" s="145">
        <v>0</v>
      </c>
      <c r="E45" s="146">
        <v>0</v>
      </c>
      <c r="F45" s="146">
        <f t="shared" si="1"/>
        <v>0</v>
      </c>
    </row>
    <row r="46" spans="1:7" ht="15.6">
      <c r="A46" s="143" t="s">
        <v>231</v>
      </c>
      <c r="B46" s="144" t="s">
        <v>370</v>
      </c>
      <c r="C46" s="144"/>
      <c r="D46" s="145">
        <v>0</v>
      </c>
      <c r="E46" s="146">
        <v>0</v>
      </c>
      <c r="F46" s="146">
        <f t="shared" si="1"/>
        <v>0</v>
      </c>
    </row>
    <row r="47" spans="1:7" ht="15.6">
      <c r="A47" s="143" t="s">
        <v>236</v>
      </c>
      <c r="B47" s="144" t="s">
        <v>301</v>
      </c>
      <c r="C47" s="144"/>
      <c r="D47" s="145">
        <v>4</v>
      </c>
      <c r="E47" s="146">
        <v>0</v>
      </c>
      <c r="F47" s="146">
        <f t="shared" si="1"/>
        <v>0</v>
      </c>
    </row>
    <row r="48" spans="1:7" ht="15.6">
      <c r="A48" s="143" t="s">
        <v>276</v>
      </c>
      <c r="B48" s="144" t="s">
        <v>302</v>
      </c>
      <c r="C48" s="144"/>
      <c r="D48" s="145">
        <v>4</v>
      </c>
      <c r="E48" s="146">
        <v>0</v>
      </c>
      <c r="F48" s="146">
        <f t="shared" si="1"/>
        <v>0</v>
      </c>
      <c r="G48" s="83"/>
    </row>
    <row r="49" spans="1:7" ht="15.6">
      <c r="A49" s="143" t="s">
        <v>303</v>
      </c>
      <c r="B49" s="144" t="s">
        <v>304</v>
      </c>
      <c r="C49" s="144"/>
      <c r="D49" s="145">
        <v>4</v>
      </c>
      <c r="E49" s="146">
        <v>0</v>
      </c>
      <c r="F49" s="146">
        <f t="shared" si="1"/>
        <v>0</v>
      </c>
    </row>
    <row r="50" spans="1:7" ht="15.6">
      <c r="A50" s="143" t="s">
        <v>278</v>
      </c>
      <c r="B50" s="144" t="s">
        <v>305</v>
      </c>
      <c r="C50" s="144"/>
      <c r="D50" s="145">
        <v>4</v>
      </c>
      <c r="E50" s="146">
        <v>0</v>
      </c>
      <c r="F50" s="146">
        <f t="shared" si="1"/>
        <v>0</v>
      </c>
      <c r="G50" s="84"/>
    </row>
    <row r="51" spans="1:7" ht="15.6">
      <c r="A51" s="143" t="s">
        <v>280</v>
      </c>
      <c r="B51" s="144" t="s">
        <v>306</v>
      </c>
      <c r="C51" s="144"/>
      <c r="D51" s="145">
        <v>20</v>
      </c>
      <c r="E51" s="146">
        <v>0</v>
      </c>
      <c r="F51" s="146">
        <f t="shared" si="1"/>
        <v>0</v>
      </c>
      <c r="G51" s="84"/>
    </row>
    <row r="52" spans="1:7" ht="15.6">
      <c r="A52" s="143" t="s">
        <v>282</v>
      </c>
      <c r="B52" s="144" t="s">
        <v>307</v>
      </c>
      <c r="C52" s="144"/>
      <c r="D52" s="145">
        <v>10</v>
      </c>
      <c r="E52" s="146">
        <v>0</v>
      </c>
      <c r="F52" s="146">
        <f t="shared" si="1"/>
        <v>0</v>
      </c>
      <c r="G52" s="84"/>
    </row>
    <row r="53" spans="1:7" ht="15.6">
      <c r="A53" s="143" t="s">
        <v>284</v>
      </c>
      <c r="B53" s="144" t="s">
        <v>308</v>
      </c>
      <c r="C53" s="144"/>
      <c r="D53" s="145">
        <v>8</v>
      </c>
      <c r="E53" s="146">
        <v>0</v>
      </c>
      <c r="F53" s="146">
        <f t="shared" si="1"/>
        <v>0</v>
      </c>
      <c r="G53" s="84"/>
    </row>
    <row r="54" spans="1:7" ht="15.6">
      <c r="A54" s="143" t="s">
        <v>286</v>
      </c>
      <c r="B54" s="144" t="s">
        <v>309</v>
      </c>
      <c r="C54" s="144"/>
      <c r="D54" s="145">
        <v>6</v>
      </c>
      <c r="E54" s="146">
        <v>0</v>
      </c>
      <c r="F54" s="146">
        <f t="shared" si="1"/>
        <v>0</v>
      </c>
      <c r="G54" s="84"/>
    </row>
    <row r="55" spans="1:7" ht="15.6">
      <c r="A55" s="143" t="s">
        <v>288</v>
      </c>
      <c r="B55" s="144" t="s">
        <v>310</v>
      </c>
      <c r="C55" s="144"/>
      <c r="D55" s="145">
        <v>2</v>
      </c>
      <c r="E55" s="146">
        <v>0</v>
      </c>
      <c r="F55" s="146">
        <f t="shared" si="1"/>
        <v>0</v>
      </c>
      <c r="G55" s="84"/>
    </row>
    <row r="56" spans="1:7" ht="15.6">
      <c r="A56" s="143" t="s">
        <v>290</v>
      </c>
      <c r="B56" s="144" t="s">
        <v>311</v>
      </c>
      <c r="C56" s="144"/>
      <c r="D56" s="145">
        <v>8</v>
      </c>
      <c r="E56" s="146">
        <v>0</v>
      </c>
      <c r="F56" s="146">
        <f t="shared" si="1"/>
        <v>0</v>
      </c>
      <c r="G56" s="84"/>
    </row>
    <row r="57" spans="1:7" ht="15.6">
      <c r="A57" s="143" t="s">
        <v>312</v>
      </c>
      <c r="B57" s="144" t="s">
        <v>313</v>
      </c>
      <c r="C57" s="144"/>
      <c r="D57" s="145">
        <v>2</v>
      </c>
      <c r="E57" s="146">
        <v>0</v>
      </c>
      <c r="F57" s="146">
        <f t="shared" si="1"/>
        <v>0</v>
      </c>
      <c r="G57" s="84"/>
    </row>
    <row r="58" spans="1:7" ht="15.6">
      <c r="A58" s="143" t="s">
        <v>292</v>
      </c>
      <c r="B58" s="144" t="s">
        <v>314</v>
      </c>
      <c r="C58" s="144"/>
      <c r="D58" s="145">
        <v>2</v>
      </c>
      <c r="E58" s="146">
        <v>0</v>
      </c>
      <c r="F58" s="146">
        <f t="shared" si="1"/>
        <v>0</v>
      </c>
      <c r="G58" s="84"/>
    </row>
    <row r="59" spans="1:7" ht="15.6">
      <c r="A59" s="143" t="s">
        <v>315</v>
      </c>
      <c r="B59" s="144" t="s">
        <v>371</v>
      </c>
      <c r="C59" s="144"/>
      <c r="D59" s="145">
        <v>0</v>
      </c>
      <c r="E59" s="146">
        <v>0</v>
      </c>
      <c r="F59" s="146">
        <f t="shared" si="1"/>
        <v>0</v>
      </c>
      <c r="G59" s="84"/>
    </row>
    <row r="60" spans="1:7" ht="15.6">
      <c r="A60" s="143" t="s">
        <v>316</v>
      </c>
      <c r="B60" s="144" t="s">
        <v>299</v>
      </c>
      <c r="C60" s="144"/>
      <c r="D60" s="145">
        <v>3</v>
      </c>
      <c r="E60" s="146">
        <v>0</v>
      </c>
      <c r="F60" s="146">
        <f t="shared" si="1"/>
        <v>0</v>
      </c>
      <c r="G60" s="83"/>
    </row>
    <row r="61" spans="1:7" ht="15.6">
      <c r="A61" s="164" t="s">
        <v>317</v>
      </c>
      <c r="B61" s="165" t="s">
        <v>372</v>
      </c>
      <c r="C61" s="165"/>
      <c r="D61" s="166">
        <v>0</v>
      </c>
      <c r="E61" s="167">
        <v>0</v>
      </c>
      <c r="F61" s="167">
        <f t="shared" si="1"/>
        <v>0</v>
      </c>
      <c r="G61" s="83"/>
    </row>
    <row r="62" spans="1:7" ht="15.6">
      <c r="A62" s="111"/>
      <c r="B62" s="110"/>
      <c r="C62" s="110"/>
      <c r="D62" s="113" t="s">
        <v>348</v>
      </c>
      <c r="E62" s="114" t="s">
        <v>347</v>
      </c>
      <c r="F62" s="114">
        <f>SUM(F35:F61)</f>
        <v>0</v>
      </c>
      <c r="G62" s="83" t="s">
        <v>353</v>
      </c>
    </row>
    <row r="63" spans="1:7" ht="15.6">
      <c r="A63" s="111"/>
      <c r="B63" s="110"/>
      <c r="C63" s="110"/>
      <c r="D63" s="113"/>
      <c r="E63" s="114"/>
      <c r="F63" s="114"/>
      <c r="G63" s="83"/>
    </row>
    <row r="64" spans="1:7" ht="15.6">
      <c r="A64" s="111"/>
      <c r="B64" s="110"/>
      <c r="C64" s="110"/>
      <c r="D64" s="113"/>
      <c r="E64" s="114"/>
      <c r="F64" s="114"/>
      <c r="G64" s="83"/>
    </row>
    <row r="65" spans="1:7" ht="15.6">
      <c r="A65" s="170" t="s">
        <v>349</v>
      </c>
      <c r="B65" s="158" t="s">
        <v>350</v>
      </c>
      <c r="C65" s="158"/>
      <c r="D65" s="158"/>
      <c r="E65" s="158"/>
      <c r="F65" s="158"/>
      <c r="G65" s="83"/>
    </row>
    <row r="66" spans="1:7" ht="15.6">
      <c r="A66" s="170"/>
      <c r="B66" s="158"/>
      <c r="C66" s="158"/>
      <c r="D66" s="158"/>
      <c r="E66" s="158"/>
      <c r="F66" s="158"/>
      <c r="G66" s="83"/>
    </row>
    <row r="67" spans="1:7" ht="30">
      <c r="A67" s="139"/>
      <c r="B67" s="152"/>
      <c r="C67" s="152"/>
      <c r="D67" s="152" t="s">
        <v>264</v>
      </c>
      <c r="E67" s="154" t="s">
        <v>355</v>
      </c>
      <c r="F67" s="153" t="s">
        <v>356</v>
      </c>
      <c r="G67" s="83"/>
    </row>
    <row r="68" spans="1:7" ht="15.6">
      <c r="A68" s="139"/>
      <c r="B68" s="152"/>
      <c r="C68" s="152"/>
      <c r="D68" s="152"/>
      <c r="E68" s="154"/>
      <c r="F68" s="153"/>
      <c r="G68" s="83"/>
    </row>
    <row r="69" spans="1:7" ht="15.6">
      <c r="A69" s="140" t="s">
        <v>130</v>
      </c>
      <c r="B69" s="140" t="s">
        <v>318</v>
      </c>
      <c r="C69" s="140"/>
      <c r="D69" s="140">
        <v>1</v>
      </c>
      <c r="E69" s="141">
        <v>0</v>
      </c>
      <c r="F69" s="142">
        <f t="shared" ref="F69:F86" si="2">D69*E69</f>
        <v>0</v>
      </c>
      <c r="G69" s="83"/>
    </row>
    <row r="70" spans="1:7" ht="15.6">
      <c r="A70" s="140" t="s">
        <v>132</v>
      </c>
      <c r="B70" s="140" t="s">
        <v>319</v>
      </c>
      <c r="C70" s="140"/>
      <c r="D70" s="140">
        <v>250</v>
      </c>
      <c r="E70" s="141">
        <v>0</v>
      </c>
      <c r="F70" s="141">
        <f t="shared" si="2"/>
        <v>0</v>
      </c>
      <c r="G70" s="83"/>
    </row>
    <row r="71" spans="1:7" ht="105">
      <c r="A71" s="217" t="s">
        <v>134</v>
      </c>
      <c r="B71" s="216" t="s">
        <v>320</v>
      </c>
      <c r="C71" s="218"/>
      <c r="D71" s="214">
        <v>2</v>
      </c>
      <c r="E71" s="215">
        <v>0</v>
      </c>
      <c r="F71" s="215">
        <f>D71*E71</f>
        <v>0</v>
      </c>
      <c r="G71" s="83"/>
    </row>
    <row r="72" spans="1:7" ht="15.6">
      <c r="A72" s="217"/>
      <c r="B72" s="216"/>
      <c r="C72" s="218"/>
      <c r="D72" s="214"/>
      <c r="E72" s="215"/>
      <c r="F72" s="215"/>
      <c r="G72" s="83"/>
    </row>
    <row r="73" spans="1:7" ht="15.6">
      <c r="A73" s="140" t="s">
        <v>135</v>
      </c>
      <c r="B73" s="140" t="s">
        <v>321</v>
      </c>
      <c r="C73" s="140"/>
      <c r="D73" s="140">
        <v>4</v>
      </c>
      <c r="E73" s="141">
        <v>0</v>
      </c>
      <c r="F73" s="141">
        <f t="shared" si="2"/>
        <v>0</v>
      </c>
      <c r="G73" s="83"/>
    </row>
    <row r="74" spans="1:7" ht="15.6">
      <c r="A74" s="140" t="s">
        <v>136</v>
      </c>
      <c r="B74" s="140" t="s">
        <v>322</v>
      </c>
      <c r="C74" s="140"/>
      <c r="D74" s="140">
        <v>30</v>
      </c>
      <c r="E74" s="140">
        <v>0</v>
      </c>
      <c r="F74" s="141">
        <f t="shared" si="2"/>
        <v>0</v>
      </c>
      <c r="G74" s="83"/>
    </row>
    <row r="75" spans="1:7" ht="15.6">
      <c r="A75" s="140" t="s">
        <v>137</v>
      </c>
      <c r="B75" s="140" t="s">
        <v>323</v>
      </c>
      <c r="C75" s="140"/>
      <c r="D75" s="140">
        <v>4</v>
      </c>
      <c r="E75" s="140">
        <v>0</v>
      </c>
      <c r="F75" s="141">
        <f t="shared" si="2"/>
        <v>0</v>
      </c>
      <c r="G75" s="83"/>
    </row>
    <row r="76" spans="1:7" ht="15.6">
      <c r="A76" s="140" t="s">
        <v>188</v>
      </c>
      <c r="B76" s="140" t="s">
        <v>324</v>
      </c>
      <c r="C76" s="140"/>
      <c r="D76" s="140">
        <v>20</v>
      </c>
      <c r="E76" s="141">
        <v>0</v>
      </c>
      <c r="F76" s="141">
        <f t="shared" si="2"/>
        <v>0</v>
      </c>
      <c r="G76" s="83"/>
    </row>
    <row r="77" spans="1:7" ht="15.6">
      <c r="A77" s="140" t="s">
        <v>223</v>
      </c>
      <c r="B77" s="140" t="s">
        <v>325</v>
      </c>
      <c r="C77" s="140"/>
      <c r="D77" s="140">
        <v>20</v>
      </c>
      <c r="E77" s="140">
        <v>0</v>
      </c>
      <c r="F77" s="141">
        <f t="shared" si="2"/>
        <v>0</v>
      </c>
      <c r="G77" s="83"/>
    </row>
    <row r="78" spans="1:7" ht="15.6">
      <c r="A78" s="140" t="s">
        <v>225</v>
      </c>
      <c r="B78" s="140" t="s">
        <v>326</v>
      </c>
      <c r="C78" s="140"/>
      <c r="D78" s="140">
        <v>20</v>
      </c>
      <c r="E78" s="141">
        <v>0</v>
      </c>
      <c r="F78" s="141">
        <f t="shared" si="2"/>
        <v>0</v>
      </c>
      <c r="G78" s="83"/>
    </row>
    <row r="79" spans="1:7" ht="15.6">
      <c r="A79" s="140" t="s">
        <v>227</v>
      </c>
      <c r="B79" s="140" t="s">
        <v>327</v>
      </c>
      <c r="C79" s="140"/>
      <c r="D79" s="140">
        <v>15</v>
      </c>
      <c r="E79" s="141">
        <v>0</v>
      </c>
      <c r="F79" s="141">
        <f t="shared" si="2"/>
        <v>0</v>
      </c>
      <c r="G79" s="83"/>
    </row>
    <row r="80" spans="1:7" ht="15.6">
      <c r="A80" s="140" t="s">
        <v>229</v>
      </c>
      <c r="B80" s="140" t="s">
        <v>328</v>
      </c>
      <c r="C80" s="140"/>
      <c r="D80" s="140">
        <v>10</v>
      </c>
      <c r="E80" s="141">
        <v>0</v>
      </c>
      <c r="F80" s="141">
        <f t="shared" si="2"/>
        <v>0</v>
      </c>
      <c r="G80" s="83"/>
    </row>
    <row r="81" spans="1:7" ht="15.6">
      <c r="A81" s="140" t="s">
        <v>231</v>
      </c>
      <c r="B81" s="140" t="s">
        <v>329</v>
      </c>
      <c r="C81" s="140"/>
      <c r="D81" s="140">
        <v>4</v>
      </c>
      <c r="E81" s="141">
        <v>0</v>
      </c>
      <c r="F81" s="141">
        <f t="shared" si="2"/>
        <v>0</v>
      </c>
      <c r="G81" s="83"/>
    </row>
    <row r="82" spans="1:7" ht="15.6">
      <c r="A82" s="140" t="s">
        <v>236</v>
      </c>
      <c r="B82" s="140" t="s">
        <v>330</v>
      </c>
      <c r="C82" s="140"/>
      <c r="D82" s="140">
        <v>6</v>
      </c>
      <c r="E82" s="141">
        <v>0</v>
      </c>
      <c r="F82" s="141">
        <f t="shared" si="2"/>
        <v>0</v>
      </c>
      <c r="G82" s="83"/>
    </row>
    <row r="83" spans="1:7" ht="15.6">
      <c r="A83" s="140" t="s">
        <v>276</v>
      </c>
      <c r="B83" s="140" t="s">
        <v>318</v>
      </c>
      <c r="C83" s="140"/>
      <c r="D83" s="140">
        <v>0</v>
      </c>
      <c r="E83" s="141">
        <v>0</v>
      </c>
      <c r="F83" s="141">
        <f t="shared" si="2"/>
        <v>0</v>
      </c>
      <c r="G83" s="83"/>
    </row>
    <row r="84" spans="1:7" ht="15.6">
      <c r="A84" s="140" t="s">
        <v>303</v>
      </c>
      <c r="B84" s="140" t="s">
        <v>331</v>
      </c>
      <c r="C84" s="140"/>
      <c r="D84" s="140">
        <v>0</v>
      </c>
      <c r="E84" s="141">
        <v>0</v>
      </c>
      <c r="F84" s="141">
        <f t="shared" si="2"/>
        <v>0</v>
      </c>
      <c r="G84" s="83"/>
    </row>
    <row r="85" spans="1:7" ht="15.6">
      <c r="A85" s="140" t="s">
        <v>278</v>
      </c>
      <c r="B85" s="140" t="s">
        <v>332</v>
      </c>
      <c r="C85" s="140"/>
      <c r="D85" s="140">
        <v>1</v>
      </c>
      <c r="E85" s="141">
        <v>0</v>
      </c>
      <c r="F85" s="141">
        <f t="shared" si="2"/>
        <v>0</v>
      </c>
      <c r="G85" s="83"/>
    </row>
    <row r="86" spans="1:7" ht="15.6">
      <c r="A86" s="171" t="s">
        <v>280</v>
      </c>
      <c r="B86" s="171" t="s">
        <v>333</v>
      </c>
      <c r="C86" s="171"/>
      <c r="D86" s="171">
        <v>0</v>
      </c>
      <c r="E86" s="172">
        <v>0</v>
      </c>
      <c r="F86" s="172">
        <f t="shared" si="2"/>
        <v>0</v>
      </c>
    </row>
    <row r="87" spans="1:7" ht="15.6">
      <c r="D87" s="212" t="s">
        <v>351</v>
      </c>
      <c r="E87" s="212"/>
      <c r="F87" s="115">
        <f>SUM(F69:F86)</f>
        <v>0</v>
      </c>
      <c r="G87" t="s">
        <v>352</v>
      </c>
    </row>
    <row r="89" spans="1:7" ht="15.6">
      <c r="C89" s="213" t="s">
        <v>359</v>
      </c>
      <c r="D89" s="213"/>
      <c r="E89" s="213"/>
      <c r="F89" s="115">
        <f>SUM(F28,F62,F87)</f>
        <v>0</v>
      </c>
      <c r="G89" s="116">
        <f>SUM(F28,F62,F87)</f>
        <v>0</v>
      </c>
    </row>
    <row r="90" spans="1:7">
      <c r="C90" s="174"/>
      <c r="D90" s="174"/>
      <c r="E90" s="174"/>
      <c r="F90" s="173"/>
      <c r="G90" s="116"/>
    </row>
    <row r="91" spans="1:7" ht="145.5" customHeight="1">
      <c r="A91" s="219" t="s">
        <v>360</v>
      </c>
      <c r="B91" s="219"/>
      <c r="C91" s="219"/>
      <c r="D91" s="219"/>
      <c r="E91" s="219"/>
      <c r="F91" s="219"/>
      <c r="G91" s="219"/>
    </row>
    <row r="92" spans="1:7" ht="15.6">
      <c r="A92" s="211"/>
      <c r="B92" s="211"/>
      <c r="C92" s="211"/>
      <c r="D92" s="211"/>
      <c r="E92" s="211"/>
      <c r="F92" s="211"/>
    </row>
    <row r="93" spans="1:7" ht="15.6">
      <c r="A93" s="10"/>
      <c r="B93" s="175"/>
      <c r="C93" s="175"/>
      <c r="D93" s="175"/>
      <c r="E93" s="175"/>
      <c r="F93" s="175"/>
    </row>
    <row r="94" spans="1:7" ht="15.6">
      <c r="A94" s="10"/>
      <c r="B94" s="175"/>
      <c r="C94" s="175"/>
      <c r="D94" s="175"/>
      <c r="E94" s="175"/>
      <c r="F94" s="175"/>
    </row>
  </sheetData>
  <mergeCells count="1">
    <mergeCell ref="A91:G9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10</vt:i4>
      </vt:variant>
    </vt:vector>
  </HeadingPairs>
  <TitlesOfParts>
    <vt:vector size="10" baseType="lpstr">
      <vt:lpstr>TROŠKOVNIK</vt:lpstr>
      <vt:lpstr>REKAPITULACIJA</vt:lpstr>
      <vt:lpstr>A) Građ.radovi-GIPS.KART.RADOVI</vt:lpstr>
      <vt:lpstr>Građ.rad..-STOLARSKI RADOVI</vt:lpstr>
      <vt:lpstr>Građ.radov.- LIČILAČKI RADOVI</vt:lpstr>
      <vt:lpstr> Građ.rad. -BETONSKI RADOVI</vt:lpstr>
      <vt:lpstr>Građ.radovi- RAZNI RADOVI</vt:lpstr>
      <vt:lpstr>B) ELEKTROINSTALACIJE</vt:lpstr>
      <vt:lpstr>C) INSTAL. VODE I ODV. I GRIJ.</vt: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dc:creator>
  <cp:lastModifiedBy>Melita Toplak</cp:lastModifiedBy>
  <cp:lastPrinted>2024-06-02T18:05:05Z</cp:lastPrinted>
  <dcterms:created xsi:type="dcterms:W3CDTF">2020-08-02T01:08:28Z</dcterms:created>
  <dcterms:modified xsi:type="dcterms:W3CDTF">2024-07-29T06:25:55Z</dcterms:modified>
</cp:coreProperties>
</file>