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Općina Mrkopalj\Documents\"/>
    </mc:Choice>
  </mc:AlternateContent>
  <xr:revisionPtr revIDLastSave="0" documentId="8_{B7379116-0F7C-43A0-8A6D-2D0816ADA165}" xr6:coauthVersionLast="47" xr6:coauthVersionMax="47" xr10:uidLastSave="{00000000-0000-0000-0000-000000000000}"/>
  <bookViews>
    <workbookView xWindow="-120" yWindow="-120" windowWidth="29040" windowHeight="15840" xr2:uid="{8C13DA79-B50E-4455-867D-AC783F00BDA4}"/>
  </bookViews>
  <sheets>
    <sheet name="TROŠK. OPĆ.MRKOP. GORANSKA KUĆA" sheetId="1" r:id="rId1"/>
    <sheet name="TROŠKOVNIK RADOVA"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91" i="2" l="1"/>
  <c r="F90" i="2"/>
  <c r="F86" i="2"/>
  <c r="F84" i="2"/>
  <c r="F69" i="2"/>
  <c r="F82" i="2"/>
  <c r="F34" i="2"/>
  <c r="F33" i="2"/>
  <c r="F32" i="2"/>
  <c r="F31" i="2"/>
  <c r="F30" i="2"/>
  <c r="F29" i="2"/>
  <c r="F76" i="2"/>
  <c r="F44" i="2"/>
  <c r="F74" i="2"/>
  <c r="F73" i="2"/>
  <c r="F93" i="2"/>
  <c r="F42" i="2"/>
  <c r="F16" i="2" l="1"/>
  <c r="F15" i="2"/>
  <c r="F80" i="2"/>
  <c r="F43" i="2"/>
  <c r="F41" i="2"/>
  <c r="F40" i="2"/>
  <c r="F78" i="2"/>
  <c r="F67" i="2"/>
  <c r="F65" i="2"/>
  <c r="F61" i="2"/>
  <c r="F63" i="2" l="1"/>
  <c r="F62" i="2" l="1"/>
  <c r="F56" i="2"/>
  <c r="F57" i="2"/>
  <c r="F52" i="2"/>
  <c r="F50" i="2" l="1"/>
  <c r="F49" i="2"/>
  <c r="F48" i="2"/>
  <c r="F36" i="2"/>
  <c r="F24" i="2"/>
  <c r="F18" i="2" l="1"/>
  <c r="F26" i="2"/>
  <c r="F22" i="2"/>
  <c r="F20" i="2"/>
  <c r="F11" i="2"/>
  <c r="F9" i="2"/>
  <c r="F7" i="2"/>
  <c r="F5" i="2"/>
  <c r="F94" i="2" l="1"/>
  <c r="F95" i="2" s="1"/>
  <c r="F96" i="2" s="1"/>
</calcChain>
</file>

<file path=xl/sharedStrings.xml><?xml version="1.0" encoding="utf-8"?>
<sst xmlns="http://schemas.openxmlformats.org/spreadsheetml/2006/main" count="182" uniqueCount="118">
  <si>
    <t xml:space="preserve">INVESTITOR: </t>
  </si>
  <si>
    <t>GRAĐEVINA:</t>
  </si>
  <si>
    <t>LOKACIJA:</t>
  </si>
  <si>
    <t xml:space="preserve">                                                                                            </t>
  </si>
  <si>
    <t>Ovlašteni inženjer</t>
  </si>
  <si>
    <t xml:space="preserve">                                                                          </t>
  </si>
  <si>
    <t>OPĆINA MRKOPALJ</t>
  </si>
  <si>
    <t>Stari kraj 3, MRKOPALJ</t>
  </si>
  <si>
    <t xml:space="preserve"> OIB 48579138806</t>
  </si>
  <si>
    <t xml:space="preserve">Goranska drvena kuća </t>
  </si>
  <si>
    <t xml:space="preserve">k.č. 1155/42 k.o. Sunger </t>
  </si>
  <si>
    <t xml:space="preserve">T R O Š K O V N I K      R A D O V A </t>
  </si>
  <si>
    <t>Br.</t>
  </si>
  <si>
    <t>Opis stavke</t>
  </si>
  <si>
    <t>Jedinica mjere</t>
  </si>
  <si>
    <t>Količina</t>
  </si>
  <si>
    <t>Jedinična cijena</t>
  </si>
  <si>
    <t>Ukupna cijena</t>
  </si>
  <si>
    <t>6=(4*5)</t>
  </si>
  <si>
    <t>A</t>
  </si>
  <si>
    <t>m</t>
  </si>
  <si>
    <t>m3</t>
  </si>
  <si>
    <t>-</t>
  </si>
  <si>
    <t>m2</t>
  </si>
  <si>
    <t>kom</t>
  </si>
  <si>
    <t>G 1205</t>
  </si>
  <si>
    <t>II Faza - građevinsko obrtnički radovi</t>
  </si>
  <si>
    <t>Izrada drvene stropne konstrukcije  građevine od četinarske građe II klase, komplet sa svim spojnim i pričvrsnim priborom. Drvena građu je potrebno obraditi na vidljivim dijelovima, antifugicidno zaštititi 2x , spojeve izvesti tesarskim vezom. Građu osigurava investitor i ista se nalazi na gradilištu u Sungeru. U cijenu su uključeni svi transporti do potpune ugradnje. Obračun po m3.</t>
  </si>
  <si>
    <t>Izrada drvene skeletne konstrukcije vanjskih nosivih zidova građevine od četinarske građe II klase, komplet sa svim spojnim i pričvrsnim priborom. Drvena građu je potrebno obraditi na vidljivim dijelovima, antifugicidno zaštititi 2x , spojeve izvesti tesarskim vezom. Građu osigurava investitor i ista se nalazi na gradilištu u Sungeru, uključivo potrebne transporte do potpune ugradnje. Obračun po m3.</t>
  </si>
  <si>
    <t>GRAĐEVINSKO OBRTNIČKI RADOVI</t>
  </si>
  <si>
    <t xml:space="preserve"> Nabava, doprema i ugradnja drvenih stropnih lameliranih stropnih greda dimenzija 16/20cm na predprostoru stubišnog prostora prizemlja, te nosivih stupova 16/16cm na stubištu potkrovlja, uključivo pripasavanje na betonsku konstrukciju stubišta sa svim spojnim i pričvrsnim materijalom. Na osloncima greda ugrađuje se varena ljepenka V 3 što je uključeno u cijenu stavke.  Obračun po m3</t>
  </si>
  <si>
    <t>Nabava, doprema i ugradnja KVH suhe četinsrake građe prema potrebi gradnje, uključivo obrada vidljivih dijelova te zaštita antifugicidnom zaštitom. Obračun po m3</t>
  </si>
  <si>
    <t xml:space="preserve">grede raznih dimenzija KVH </t>
  </si>
  <si>
    <t>Izrada drvene dvostrešne krovne konstrukcije građevine od četinarske građe II klase, sa skošenim rubovima na zabatnim zidovima, komplet sa svim spojnim i pričvrsnim priborom. Drvena građu je potrebno obraditi na vidljivim dijelovima, antifugicidno zaštititi 2x , spojeve izvesti tesarskim vezom. Građu osigurava investitor i ista se nalazi na gradilištu u Sungeru i u cijenu su uključeni svi transporti do potpune ugradnje. Obračun po m3.</t>
  </si>
  <si>
    <t xml:space="preserve">Premazivanje drvenih vidljivih dijelova konstrukcije lazurnom temeljnom bojom 2x i lako bojom 1x, otporna na uv zrake. Obračun po m2 </t>
  </si>
  <si>
    <t>temeljna lazurna boja 2x</t>
  </si>
  <si>
    <t>lazurna lak boja 1x</t>
  </si>
  <si>
    <t xml:space="preserve"> -</t>
  </si>
  <si>
    <t>kamena vuna 5cm</t>
  </si>
  <si>
    <t>Žbukanje polumontažnog dimnjaka na grubo i fino u vpc mortu., uključivo potrebna radna skela te cementni špric. Obračun po m2</t>
  </si>
  <si>
    <t xml:space="preserve">Nabava, doprema i ugradnja krovne vodonepropusne parapropusne folije 150g i parne pametne brane Vario KM duplex  uključivo sve preklope na krovnim vidjelicama te  ljepljiva traka Vario KB, uključivo brtvena traka za spojeve na konstrukciju. Obračun po m2 </t>
  </si>
  <si>
    <t xml:space="preserve">parapropusna folija </t>
  </si>
  <si>
    <t>Nabava, doprema i ugradnja mosnica od četinarske građe II klase vlažnosti 12-18%, dimenzija 10/26cm. Na uglovima se daska izvodi tesarskim vezom (nemški vez)Mosnice se ugrađuju na nosivu skeletnu konstrukciju građevine. U cijenu stavke uključena je antifugicidna zaštita 2x. Obračun po m2</t>
  </si>
  <si>
    <t>dimnjak 160mm 5,5m komplet</t>
  </si>
  <si>
    <t>Dobava i ugradnja polumontažnog dimnjaka promjera 160 i 180mm, Schidel komplet sa svim spojnim i pričvrsnim materijalom, priključkom za peć, kondenzacijskom posudom i vratašcima za čišćenje te dimnjačkom kapom. Obračun po kom</t>
  </si>
  <si>
    <t>dimnjak 180mm 5,5m komplet</t>
  </si>
  <si>
    <t>komplet</t>
  </si>
  <si>
    <t>1.</t>
  </si>
  <si>
    <t>UKUPNO</t>
  </si>
  <si>
    <t>PDV 25%</t>
  </si>
  <si>
    <t>SVEUKUPNO</t>
  </si>
  <si>
    <t>Milivoj Štajduhar ing.građ,</t>
  </si>
  <si>
    <t>Ponuditelj</t>
  </si>
  <si>
    <t>2.</t>
  </si>
  <si>
    <t>3.</t>
  </si>
  <si>
    <t>4.</t>
  </si>
  <si>
    <t>5.</t>
  </si>
  <si>
    <t>6.</t>
  </si>
  <si>
    <t>7.</t>
  </si>
  <si>
    <t>8.</t>
  </si>
  <si>
    <t>9.</t>
  </si>
  <si>
    <t>10.</t>
  </si>
  <si>
    <t>11.</t>
  </si>
  <si>
    <t>12.</t>
  </si>
  <si>
    <t>13.</t>
  </si>
  <si>
    <t>14.</t>
  </si>
  <si>
    <t>15.</t>
  </si>
  <si>
    <t>16.</t>
  </si>
  <si>
    <t>17.</t>
  </si>
  <si>
    <t>18.</t>
  </si>
  <si>
    <t>19.</t>
  </si>
  <si>
    <t>20.</t>
  </si>
  <si>
    <t>Ugradnja daske 24mm na krovne ravni, uključivo antifugicidna zaštita. Daska se ugrađuje na sudar i istu osigurava Investitor. U cijenu uključeni svi transporti do ugradnje te antifugicidna zaštita od crvotočine 1x što je uključeno u jediničnu cijenu. Obračun po m2</t>
  </si>
  <si>
    <t>Nabava, doprema i ugradnja krovnih letava dim.5,0/5,0cm , kontra letva i letva od četinarske građe II klase za pokrivanje drvenom šindrom u dva sloja, sa pričvršćivanjem vijcima, uključivo antifugicidna zaštita 1x. Letve osigurava Investitor. Obračun po m2</t>
  </si>
  <si>
    <t>Pokrivanje krovne konstrukcije drvenom šindrom u dva sloja komplet sa svim sponim i pričvrsnim materijalom. Šindru osigurava Investitor. U cijenu je uključen utovar drvene šindre na skladištu Delnice, prijevoz i istovar na gradilištu . Obračun po m2</t>
  </si>
  <si>
    <t xml:space="preserve">Izrada pregradnih zidova od skeletne drvene konstrukcije letve 5/8cm, 5/10cm od suhe KVH građe, zaštičenu fugicidnim sredstvom 2x, uključivo sam spojni i pričvrsni materijal. Štafle i fosne se ugrađuju na razmaku 40cm. Na konstrukciju se postavlju obrađene daske 24mm zaštičene antufugicidnom zaštitom i lazurnom bojom 2x. Daska je završna obrada zida, uključivo obrada daske hoblanjem i prizmiranjem. Dasku polusuhu neobrađenu osigurava investitor. Obračun po m2 skeletne konstrukcije. </t>
  </si>
  <si>
    <t>daska 24mm II klasa polusuha 12-18% vlažnosti</t>
  </si>
  <si>
    <t>daska 48mm II klasa polusuha  12-18% vlažnosti</t>
  </si>
  <si>
    <t>Nabava, doprema i ugradnja mineralne vune d=16cm za izolaciju krovnih ravni, nosivih i  pregradnih zidova prizemlja d=16 i 21cm deklarirane toplinske provodljivosti 0,038 W/mK. Obračun po m2, uključivo parna brana. Obračun po m2</t>
  </si>
  <si>
    <t>Dobava i ugradnja opšava dimnjaka od pocinčanog lima u naravnoj boji šindre debljine 0,6mm, uključivo sav spojni i pričvrsni materijal. Obračun po m2</t>
  </si>
  <si>
    <t>Nabava, doprema i ugranja sljemenjaka od pocinčanog lima d= 0,6mm , r.š. 50cm u boji drvene šindre, uključovo sav spojni i pričvrsni materijal. Obračun po m</t>
  </si>
  <si>
    <t>Izrada drvenih poluzavojitih stepenica od tvrdog drva hrastovine ili bukovine, debljine gazišta 40mm, na drvenoj nosivoj konstrukciji od piljenih obrađenih greda, uključivo sav spojni i pričvrsni materijal.. Stepenice se konstruktivno povezuju sa nosivim zidom drvene konstrukcije . U cijenu stavke uključen drveni rukohvat koji se pričvršćuje u vanjski dio zidne konstrukcije, kompletno obrađeno , obojano lanenim uljem 3x. Obračun po kompletu ortogonalne projekcije.</t>
  </si>
  <si>
    <t>parna brana - NE IZVODI SE</t>
  </si>
  <si>
    <t>Nabava, doprema i ugradnja vertikalnog opšava zabatnih zidova obrađenom daskom 48mm na sudar , uključivo završnu preklopnu obrađenu letvicu širine 50mm, debljine 19mm, preko spojeva dasaka od 48mm . Obračun po m2</t>
  </si>
  <si>
    <t>zid 10cm - ne izvodi se</t>
  </si>
  <si>
    <t>zid 15cm - ne izvodi se</t>
  </si>
  <si>
    <t>zid 20cm - ne izvodi se</t>
  </si>
  <si>
    <t>daska 24mm - obrada i ugradnja - ne izvodi se</t>
  </si>
  <si>
    <t>parna brana - ne izvodi se</t>
  </si>
  <si>
    <t>Nabava, doprema i ugradnja vjetrovnih lajsni od pocinčanog lima d= 0,6mm u boji drvene šindre rš 50cm uključivo sav spojni i pričvrsni materijal. Obračun po m Obračun po m</t>
  </si>
  <si>
    <t>Ugradnja daske I/II klase vlažnosi 12%-14% na drvenu podnu konstrukciju prizemlja i potkrovlja. Daske se čavlaju preko drvenih stropnih greda. Daska je od Investitora i nalazi se na gradilištu u Sungeru. Stavka uključuje utovar, prijevoz i obradu daske sa postizanjem navedene vlažnosti u sušari te ugradnju preko stropnih greda. Preko daščane oplate ugrađuje se suha štafla 5/5cm na razmaku 40cm i završni pod od obrađene daske 24mm.Podna daska se pričvršćuje čavlanjem. Između podnih letvi postavlja se toplinsko zvučna izolacija od kamene vune debljine 5,0cm. preko koje se postavlja pvc folija. Sva drvena građa tretira se protiv insekata što je sadržano u cijeni. Obračun po m2</t>
  </si>
  <si>
    <t>pvc folija</t>
  </si>
  <si>
    <t>laneno ulje 3x</t>
  </si>
  <si>
    <t>obrađena daska 24mm - investitor</t>
  </si>
  <si>
    <t>obrađena daska 24mm - izvođač</t>
  </si>
  <si>
    <t xml:space="preserve">letva 5/5cm </t>
  </si>
  <si>
    <t>mineralna vuna 21cm - ne izvodi se</t>
  </si>
  <si>
    <t>mineralna vuna d=16cm - ne izvodi se</t>
  </si>
  <si>
    <t>21.</t>
  </si>
  <si>
    <t>22.</t>
  </si>
  <si>
    <t>23.</t>
  </si>
  <si>
    <t>Betoniranje estiha d=5cm betonom kvalitete C 25/30 uključivo polipropilenska vlakna te rubna izolirajuća traka. Obračun po m2 - NE IZVODI SE</t>
  </si>
  <si>
    <t>24.</t>
  </si>
  <si>
    <t xml:space="preserve">25. </t>
  </si>
  <si>
    <t>Doprema, montaža i demontaža fasadne cijevne skele, uključivo uzemljenje te sva potrebna zaštita. Obračun po m2</t>
  </si>
  <si>
    <t>26.</t>
  </si>
  <si>
    <t>Nabava, doprema i ugradnja obrađene daske 24mm I/II klase na zidnu površinu stubišta, uključivo dodatna podkonstrukcija od letava 5/5cm koja se ugrađuje u presjeku  zida uključivo radna skela. Obračun po m2</t>
  </si>
  <si>
    <t>Nabava, doprema i ugradnja nosivih stupnih greda 16/16cm kao nosiva konstrukcija stubišta, kompletno sa svim spojnim i pričvrsnim materijalom. Grede se postavljaju vertikalno od stropa prizemlja do stropa potkrovlja, a između njih se postavlja kamena vuna debljine 16cm. Horizontalni razmak stupnih greda 1,50cm (zrcalni otvor stepenica). Obračun po kompletu</t>
  </si>
  <si>
    <t xml:space="preserve">Dobava i ugradnja GFK gips kartonskih ploča d=12,5 mm u dva sloja Stavka podrazumijeva ugradnju aluminijsku čeličnu podkonstrukciju
od profila  UW i CW sa svim spojnim i pričvrsnim materijalom. Na spojevima konstrukcije ugraditi brtveni kit.
Stavka podrazumijeva kompletnu obradu spojeva gips ploča gletanjem 2x, sa ugradnjom staklene mrežice, te uključivo brušenje završno do krečenja. Obračun po m2 </t>
  </si>
  <si>
    <t xml:space="preserve">27. </t>
  </si>
  <si>
    <t>Izrada razvoda tićino cijevi elektroinstalacija u podovima prizemelja i potkrovlja, uključivo sva pričvršćenja . Instalacijone cijevi postavljaju se za rasvjetna tijela i utičnice. Obračun po m</t>
  </si>
  <si>
    <t>Izrada razvoda alu PEX cijevi centralnog grijanja u presjeku podne konstrukcije poda prizemlja i potkrovlja komplet sa svim spojnim i pričvrsnim materijalom. Obračun po m</t>
  </si>
  <si>
    <t xml:space="preserve">28. </t>
  </si>
  <si>
    <t>Usluga rada VKV instalatera elektroinstalacija, vodovodnih instalacija, centralnog grijanja sa pripomoći KV radnika. Obračun po satu</t>
  </si>
  <si>
    <t>VKV majstor</t>
  </si>
  <si>
    <t>sati</t>
  </si>
  <si>
    <t>KV radnik</t>
  </si>
  <si>
    <t>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</si>
</sst>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Red]#,##0.00"/>
  </numFmts>
  <fonts count="5" x14ac:knownFonts="1">
    <font>
      <sz val="11"/>
      <color theme="1"/>
      <name val="Calibri"/>
      <family val="2"/>
      <charset val="238"/>
      <scheme val="minor"/>
    </font>
    <font>
      <b/>
      <sz val="11"/>
      <color theme="1"/>
      <name val="Calibri"/>
      <family val="2"/>
      <scheme val="minor"/>
    </font>
    <font>
      <sz val="8"/>
      <color indexed="8"/>
      <name val="Calibri"/>
      <family val="2"/>
    </font>
    <font>
      <sz val="9"/>
      <color theme="1"/>
      <name val="Calibri"/>
      <family val="2"/>
    </font>
    <font>
      <b/>
      <u/>
      <sz val="14"/>
      <color theme="1"/>
      <name val="Calibri"/>
      <family val="2"/>
      <scheme val="minor"/>
    </font>
  </fonts>
  <fills count="3">
    <fill>
      <patternFill patternType="none"/>
    </fill>
    <fill>
      <patternFill patternType="gray125"/>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1">
    <xf numFmtId="0" fontId="0" fillId="0" borderId="0"/>
  </cellStyleXfs>
  <cellXfs count="41">
    <xf numFmtId="0" fontId="0" fillId="0" borderId="0" xfId="0"/>
    <xf numFmtId="0" fontId="1" fillId="0" borderId="0" xfId="0" applyFont="1"/>
    <xf numFmtId="0" fontId="1" fillId="0" borderId="0" xfId="0" applyFont="1" applyAlignment="1">
      <alignment horizontal="left" vertical="top" wrapText="1"/>
    </xf>
    <xf numFmtId="0" fontId="0" fillId="0" borderId="0" xfId="0" applyAlignment="1">
      <alignment wrapText="1"/>
    </xf>
    <xf numFmtId="0" fontId="0" fillId="0" borderId="0" xfId="0" applyAlignment="1">
      <alignment horizontal="center"/>
    </xf>
    <xf numFmtId="0" fontId="2" fillId="2" borderId="1" xfId="0"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top" wrapText="1"/>
    </xf>
    <xf numFmtId="0" fontId="3" fillId="2" borderId="1" xfId="0" applyFont="1" applyFill="1" applyBorder="1" applyAlignment="1">
      <alignment horizontal="center"/>
    </xf>
    <xf numFmtId="164" fontId="3" fillId="2" borderId="1" xfId="0" applyNumberFormat="1" applyFont="1" applyFill="1" applyBorder="1" applyAlignment="1">
      <alignment horizontal="center"/>
    </xf>
    <xf numFmtId="0" fontId="0" fillId="2" borderId="3" xfId="0" applyFill="1" applyBorder="1" applyAlignment="1">
      <alignment horizontal="center"/>
    </xf>
    <xf numFmtId="164" fontId="0" fillId="2" borderId="3" xfId="0" applyNumberFormat="1" applyFill="1" applyBorder="1" applyAlignment="1">
      <alignment horizontal="right"/>
    </xf>
    <xf numFmtId="164" fontId="0" fillId="2" borderId="4" xfId="0" applyNumberFormat="1" applyFill="1" applyBorder="1" applyAlignment="1">
      <alignment horizontal="right"/>
    </xf>
    <xf numFmtId="164" fontId="0" fillId="0" borderId="0" xfId="0" applyNumberFormat="1" applyAlignment="1">
      <alignment horizontal="right"/>
    </xf>
    <xf numFmtId="0" fontId="1" fillId="2" borderId="2" xfId="0" applyFont="1" applyFill="1" applyBorder="1" applyAlignment="1">
      <alignment horizontal="center" vertical="center"/>
    </xf>
    <xf numFmtId="0" fontId="0" fillId="0" borderId="0" xfId="0" applyAlignment="1">
      <alignment horizontal="center" vertical="center"/>
    </xf>
    <xf numFmtId="0" fontId="0" fillId="0" borderId="5" xfId="0" applyBorder="1" applyAlignment="1">
      <alignment horizontal="center" vertical="center"/>
    </xf>
    <xf numFmtId="0" fontId="0" fillId="0" borderId="5" xfId="0" applyBorder="1" applyAlignment="1">
      <alignment horizontal="center"/>
    </xf>
    <xf numFmtId="164" fontId="0" fillId="0" borderId="5" xfId="0" applyNumberFormat="1" applyBorder="1" applyAlignment="1">
      <alignment horizontal="right"/>
    </xf>
    <xf numFmtId="0" fontId="0" fillId="0" borderId="0" xfId="0" applyAlignment="1">
      <alignment vertical="top" wrapText="1"/>
    </xf>
    <xf numFmtId="0" fontId="0" fillId="0" borderId="6" xfId="0" applyBorder="1" applyAlignment="1">
      <alignment horizontal="center" vertical="center"/>
    </xf>
    <xf numFmtId="0" fontId="0" fillId="0" borderId="6" xfId="0" applyBorder="1" applyAlignment="1">
      <alignment horizontal="center"/>
    </xf>
    <xf numFmtId="164" fontId="0" fillId="0" borderId="6" xfId="0" applyNumberFormat="1" applyBorder="1" applyAlignment="1">
      <alignment horizontal="right"/>
    </xf>
    <xf numFmtId="0" fontId="0" fillId="0" borderId="0" xfId="0" applyAlignment="1">
      <alignment horizontal="left" vertical="center" wrapText="1"/>
    </xf>
    <xf numFmtId="0" fontId="1" fillId="0" borderId="0" xfId="0" applyFont="1" applyAlignment="1">
      <alignment horizontal="center" vertical="center"/>
    </xf>
    <xf numFmtId="164" fontId="0" fillId="0" borderId="0" xfId="0" applyNumberFormat="1"/>
    <xf numFmtId="0" fontId="1" fillId="2" borderId="3" xfId="0" applyFont="1" applyFill="1" applyBorder="1" applyAlignment="1">
      <alignment vertical="top" wrapText="1"/>
    </xf>
    <xf numFmtId="0" fontId="2" fillId="2" borderId="1" xfId="0" applyFont="1" applyFill="1" applyBorder="1" applyAlignment="1">
      <alignment horizontal="center" vertical="top" wrapText="1"/>
    </xf>
    <xf numFmtId="0" fontId="0" fillId="0" borderId="5" xfId="0" applyBorder="1" applyAlignment="1">
      <alignment vertical="top" wrapText="1"/>
    </xf>
    <xf numFmtId="0" fontId="0" fillId="0" borderId="6" xfId="0" applyBorder="1" applyAlignment="1">
      <alignment vertical="top" wrapText="1"/>
    </xf>
    <xf numFmtId="0" fontId="1" fillId="0" borderId="0" xfId="0" applyFont="1" applyAlignment="1">
      <alignment vertical="top" wrapText="1"/>
    </xf>
    <xf numFmtId="0" fontId="0" fillId="0" borderId="0" xfId="0" applyAlignment="1">
      <alignment horizontal="left" vertical="top" wrapText="1"/>
    </xf>
    <xf numFmtId="0" fontId="1" fillId="0" borderId="0" xfId="0" applyFont="1" applyAlignment="1">
      <alignment horizontal="center"/>
    </xf>
    <xf numFmtId="164" fontId="1" fillId="0" borderId="0" xfId="0" applyNumberFormat="1" applyFont="1" applyAlignment="1">
      <alignment horizontal="right"/>
    </xf>
    <xf numFmtId="0" fontId="4" fillId="0" borderId="0" xfId="0"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horizontal="left" vertical="center" wrapText="1"/>
    </xf>
    <xf numFmtId="0" fontId="0" fillId="0" borderId="0" xfId="0" applyAlignment="1">
      <alignment horizontal="left" wrapText="1"/>
    </xf>
    <xf numFmtId="0" fontId="1" fillId="0" borderId="0" xfId="0" applyFont="1" applyAlignment="1">
      <alignment horizontal="left" wrapText="1"/>
    </xf>
  </cellXfs>
  <cellStyles count="1">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A8B0C0-11E8-47B6-952E-2024B5BEE234}">
  <dimension ref="A1:F42"/>
  <sheetViews>
    <sheetView tabSelected="1" zoomScale="140" zoomScaleNormal="140" workbookViewId="0">
      <selection activeCell="D40" sqref="D40:F42"/>
    </sheetView>
  </sheetViews>
  <sheetFormatPr defaultRowHeight="15" x14ac:dyDescent="0.25"/>
  <cols>
    <col min="1" max="1" width="5.28515625" customWidth="1"/>
    <col min="2" max="2" width="12.42578125" customWidth="1"/>
    <col min="3" max="3" width="43.85546875" customWidth="1"/>
  </cols>
  <sheetData>
    <row r="1" spans="2:3" x14ac:dyDescent="0.25">
      <c r="B1" s="1" t="s">
        <v>0</v>
      </c>
      <c r="C1" s="1" t="s">
        <v>6</v>
      </c>
    </row>
    <row r="2" spans="2:3" x14ac:dyDescent="0.25">
      <c r="C2" t="s">
        <v>7</v>
      </c>
    </row>
    <row r="3" spans="2:3" x14ac:dyDescent="0.25">
      <c r="C3" t="s">
        <v>8</v>
      </c>
    </row>
    <row r="4" spans="2:3" x14ac:dyDescent="0.25">
      <c r="B4" s="1" t="s">
        <v>1</v>
      </c>
      <c r="C4" t="s">
        <v>9</v>
      </c>
    </row>
    <row r="5" spans="2:3" x14ac:dyDescent="0.25">
      <c r="C5" t="s">
        <v>26</v>
      </c>
    </row>
    <row r="6" spans="2:3" x14ac:dyDescent="0.25">
      <c r="B6" s="2" t="s">
        <v>2</v>
      </c>
      <c r="C6" s="3" t="s">
        <v>10</v>
      </c>
    </row>
    <row r="18" spans="1:6" ht="18.75" x14ac:dyDescent="0.3">
      <c r="A18" s="35" t="s">
        <v>11</v>
      </c>
      <c r="B18" s="35"/>
      <c r="C18" s="35"/>
      <c r="D18" s="35"/>
      <c r="E18" s="35"/>
      <c r="F18" s="35"/>
    </row>
    <row r="40" spans="3:3" x14ac:dyDescent="0.25">
      <c r="C40" t="s">
        <v>3</v>
      </c>
    </row>
    <row r="42" spans="3:3" x14ac:dyDescent="0.25">
      <c r="C42" t="s">
        <v>5</v>
      </c>
    </row>
  </sheetData>
  <mergeCells count="1">
    <mergeCell ref="A18:F1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396CA1-6E92-4857-B9F7-DED941319AD7}">
  <dimension ref="A1:F205"/>
  <sheetViews>
    <sheetView topLeftCell="A94" zoomScale="130" zoomScaleNormal="130" workbookViewId="0">
      <selection activeCell="E98" sqref="E98"/>
    </sheetView>
  </sheetViews>
  <sheetFormatPr defaultRowHeight="15" x14ac:dyDescent="0.25"/>
  <cols>
    <col min="1" max="1" width="4.28515625" style="16" customWidth="1"/>
    <col min="2" max="2" width="44" style="20" customWidth="1"/>
    <col min="3" max="3" width="7.85546875" style="4" customWidth="1"/>
    <col min="4" max="4" width="8.85546875" style="14"/>
    <col min="5" max="5" width="8.140625" style="14" customWidth="1"/>
    <col min="6" max="6" width="10.7109375" style="14" customWidth="1"/>
  </cols>
  <sheetData>
    <row r="1" spans="1:6" x14ac:dyDescent="0.25">
      <c r="A1" s="15" t="s">
        <v>19</v>
      </c>
      <c r="B1" s="27" t="s">
        <v>29</v>
      </c>
      <c r="C1" s="11"/>
      <c r="D1" s="12"/>
      <c r="E1" s="12"/>
      <c r="F1" s="13"/>
    </row>
    <row r="2" spans="1:6" ht="23.45" customHeight="1" x14ac:dyDescent="0.25">
      <c r="A2" s="5" t="s">
        <v>12</v>
      </c>
      <c r="B2" s="28" t="s">
        <v>13</v>
      </c>
      <c r="C2" s="6" t="s">
        <v>14</v>
      </c>
      <c r="D2" s="6" t="s">
        <v>15</v>
      </c>
      <c r="E2" s="6" t="s">
        <v>16</v>
      </c>
      <c r="F2" s="6" t="s">
        <v>17</v>
      </c>
    </row>
    <row r="3" spans="1:6" x14ac:dyDescent="0.25">
      <c r="A3" s="7">
        <v>1</v>
      </c>
      <c r="B3" s="8">
        <v>2</v>
      </c>
      <c r="C3" s="9">
        <v>3</v>
      </c>
      <c r="D3" s="10">
        <v>4</v>
      </c>
      <c r="E3" s="10">
        <v>5</v>
      </c>
      <c r="F3" s="10" t="s">
        <v>18</v>
      </c>
    </row>
    <row r="5" spans="1:6" ht="121.5" customHeight="1" x14ac:dyDescent="0.25">
      <c r="A5" s="16" t="s">
        <v>47</v>
      </c>
      <c r="B5" s="20" t="s">
        <v>28</v>
      </c>
      <c r="C5" s="4" t="s">
        <v>21</v>
      </c>
      <c r="D5" s="14">
        <v>13.2</v>
      </c>
      <c r="E5" s="14">
        <v>0</v>
      </c>
      <c r="F5" s="14">
        <f>D5*E5</f>
        <v>0</v>
      </c>
    </row>
    <row r="7" spans="1:6" ht="115.5" customHeight="1" x14ac:dyDescent="0.25">
      <c r="A7" s="16" t="s">
        <v>53</v>
      </c>
      <c r="B7" s="20" t="s">
        <v>27</v>
      </c>
      <c r="C7" s="4" t="s">
        <v>21</v>
      </c>
      <c r="D7" s="14">
        <v>4.4000000000000004</v>
      </c>
      <c r="E7" s="14">
        <v>0</v>
      </c>
      <c r="F7" s="14">
        <f>D7*E7</f>
        <v>0</v>
      </c>
    </row>
    <row r="9" spans="1:6" ht="150" x14ac:dyDescent="0.25">
      <c r="A9" s="16" t="s">
        <v>54</v>
      </c>
      <c r="B9" s="20" t="s">
        <v>33</v>
      </c>
      <c r="C9" s="4" t="s">
        <v>21</v>
      </c>
      <c r="D9" s="14">
        <v>8.8000000000000007</v>
      </c>
      <c r="E9" s="14">
        <v>0</v>
      </c>
      <c r="F9" s="14">
        <f>D9*E9</f>
        <v>0</v>
      </c>
    </row>
    <row r="11" spans="1:6" ht="90" x14ac:dyDescent="0.25">
      <c r="A11" s="16" t="s">
        <v>55</v>
      </c>
      <c r="B11" s="20" t="s">
        <v>72</v>
      </c>
      <c r="C11" s="4" t="s">
        <v>23</v>
      </c>
      <c r="D11" s="14">
        <v>174</v>
      </c>
      <c r="E11" s="14">
        <v>0</v>
      </c>
      <c r="F11" s="14">
        <f>D11*E11</f>
        <v>0</v>
      </c>
    </row>
    <row r="13" spans="1:6" ht="105" x14ac:dyDescent="0.25">
      <c r="A13" s="16" t="s">
        <v>56</v>
      </c>
      <c r="B13" s="20" t="s">
        <v>40</v>
      </c>
    </row>
    <row r="15" spans="1:6" x14ac:dyDescent="0.25">
      <c r="A15" s="16" t="s">
        <v>22</v>
      </c>
      <c r="B15" s="20" t="s">
        <v>82</v>
      </c>
      <c r="C15" s="4" t="s">
        <v>23</v>
      </c>
      <c r="D15" s="14">
        <v>195</v>
      </c>
      <c r="E15" s="14">
        <v>0</v>
      </c>
      <c r="F15" s="14">
        <f>D15*E15</f>
        <v>0</v>
      </c>
    </row>
    <row r="16" spans="1:6" x14ac:dyDescent="0.25">
      <c r="A16" s="16" t="s">
        <v>22</v>
      </c>
      <c r="B16" s="20" t="s">
        <v>41</v>
      </c>
      <c r="C16" s="4" t="s">
        <v>23</v>
      </c>
      <c r="D16" s="14">
        <v>174</v>
      </c>
      <c r="E16" s="14">
        <v>0</v>
      </c>
      <c r="F16" s="14">
        <f>D16*E16</f>
        <v>0</v>
      </c>
    </row>
    <row r="18" spans="1:6" ht="90" x14ac:dyDescent="0.25">
      <c r="A18" s="16" t="s">
        <v>57</v>
      </c>
      <c r="B18" s="20" t="s">
        <v>73</v>
      </c>
      <c r="C18" s="4" t="s">
        <v>23</v>
      </c>
      <c r="D18" s="14">
        <v>174</v>
      </c>
      <c r="E18" s="14">
        <v>0</v>
      </c>
      <c r="F18" s="14">
        <f>D18*E18</f>
        <v>0</v>
      </c>
    </row>
    <row r="20" spans="1:6" ht="75.599999999999994" customHeight="1" x14ac:dyDescent="0.25">
      <c r="A20" s="16" t="s">
        <v>58</v>
      </c>
      <c r="B20" s="20" t="s">
        <v>74</v>
      </c>
      <c r="C20" s="4" t="s">
        <v>23</v>
      </c>
      <c r="D20" s="14">
        <v>174</v>
      </c>
      <c r="E20" s="14">
        <v>0</v>
      </c>
      <c r="F20" s="14">
        <f>D20*E20</f>
        <v>0</v>
      </c>
    </row>
    <row r="22" spans="1:6" ht="60" x14ac:dyDescent="0.25">
      <c r="A22" s="16" t="s">
        <v>59</v>
      </c>
      <c r="B22" s="20" t="s">
        <v>80</v>
      </c>
      <c r="C22" s="4" t="s">
        <v>20</v>
      </c>
      <c r="D22" s="14">
        <v>22</v>
      </c>
      <c r="E22" s="14">
        <v>0</v>
      </c>
      <c r="F22" s="14">
        <f>D22*E22</f>
        <v>0</v>
      </c>
    </row>
    <row r="24" spans="1:6" ht="75" x14ac:dyDescent="0.25">
      <c r="A24" s="16" t="s">
        <v>60</v>
      </c>
      <c r="B24" s="20" t="s">
        <v>83</v>
      </c>
      <c r="C24" s="4" t="s">
        <v>23</v>
      </c>
      <c r="D24" s="14">
        <v>34</v>
      </c>
      <c r="E24" s="14">
        <v>0</v>
      </c>
      <c r="F24" s="14">
        <f>D24*E24</f>
        <v>0</v>
      </c>
    </row>
    <row r="26" spans="1:6" ht="89.45" customHeight="1" x14ac:dyDescent="0.25">
      <c r="A26" s="16" t="s">
        <v>61</v>
      </c>
      <c r="B26" s="20" t="s">
        <v>42</v>
      </c>
      <c r="C26" s="4" t="s">
        <v>23</v>
      </c>
      <c r="D26" s="14">
        <v>103</v>
      </c>
      <c r="E26" s="14">
        <v>0</v>
      </c>
      <c r="F26" s="14">
        <f>D26*E26</f>
        <v>0</v>
      </c>
    </row>
    <row r="28" spans="1:6" ht="240" x14ac:dyDescent="0.25">
      <c r="A28" s="16" t="s">
        <v>62</v>
      </c>
      <c r="B28" s="20" t="s">
        <v>90</v>
      </c>
    </row>
    <row r="29" spans="1:6" x14ac:dyDescent="0.25">
      <c r="A29" s="16" t="s">
        <v>22</v>
      </c>
      <c r="B29" s="20" t="s">
        <v>93</v>
      </c>
      <c r="C29" s="4" t="s">
        <v>23</v>
      </c>
      <c r="D29" s="14">
        <v>120</v>
      </c>
      <c r="E29" s="14">
        <v>0</v>
      </c>
      <c r="F29" s="14">
        <f t="shared" ref="F29:F34" si="0">D29*E29</f>
        <v>0</v>
      </c>
    </row>
    <row r="30" spans="1:6" x14ac:dyDescent="0.25">
      <c r="A30" s="16" t="s">
        <v>22</v>
      </c>
      <c r="B30" s="20" t="s">
        <v>94</v>
      </c>
      <c r="C30" s="4" t="s">
        <v>23</v>
      </c>
      <c r="D30" s="14">
        <v>90</v>
      </c>
      <c r="E30" s="14">
        <v>0</v>
      </c>
      <c r="F30" s="14">
        <f t="shared" si="0"/>
        <v>0</v>
      </c>
    </row>
    <row r="31" spans="1:6" x14ac:dyDescent="0.25">
      <c r="A31" s="16" t="s">
        <v>22</v>
      </c>
      <c r="B31" s="20" t="s">
        <v>95</v>
      </c>
      <c r="C31" s="4" t="s">
        <v>23</v>
      </c>
      <c r="D31" s="14">
        <v>99.5</v>
      </c>
      <c r="E31" s="14">
        <v>0</v>
      </c>
      <c r="F31" s="14">
        <f t="shared" si="0"/>
        <v>0</v>
      </c>
    </row>
    <row r="32" spans="1:6" x14ac:dyDescent="0.25">
      <c r="A32" s="16" t="s">
        <v>22</v>
      </c>
      <c r="B32" s="20" t="s">
        <v>91</v>
      </c>
      <c r="C32" s="4" t="s">
        <v>23</v>
      </c>
      <c r="D32" s="14">
        <v>99.5</v>
      </c>
      <c r="E32" s="14">
        <v>0</v>
      </c>
      <c r="F32" s="14">
        <f t="shared" si="0"/>
        <v>0</v>
      </c>
    </row>
    <row r="33" spans="1:6" x14ac:dyDescent="0.25">
      <c r="A33" s="16" t="s">
        <v>22</v>
      </c>
      <c r="B33" s="20" t="s">
        <v>38</v>
      </c>
      <c r="C33" s="4" t="s">
        <v>23</v>
      </c>
      <c r="D33" s="14">
        <v>99.5</v>
      </c>
      <c r="E33" s="14">
        <v>0</v>
      </c>
      <c r="F33" s="14">
        <f t="shared" si="0"/>
        <v>0</v>
      </c>
    </row>
    <row r="34" spans="1:6" x14ac:dyDescent="0.25">
      <c r="A34" s="16" t="s">
        <v>22</v>
      </c>
      <c r="B34" s="20" t="s">
        <v>92</v>
      </c>
      <c r="C34" s="4" t="s">
        <v>23</v>
      </c>
      <c r="D34" s="14">
        <v>99.5</v>
      </c>
      <c r="E34" s="14">
        <v>0</v>
      </c>
      <c r="F34" s="14">
        <f t="shared" si="0"/>
        <v>0</v>
      </c>
    </row>
    <row r="36" spans="1:6" ht="135" x14ac:dyDescent="0.25">
      <c r="A36" s="16" t="s">
        <v>63</v>
      </c>
      <c r="B36" s="20" t="s">
        <v>30</v>
      </c>
      <c r="C36" s="4" t="s">
        <v>21</v>
      </c>
      <c r="D36" s="14">
        <v>1</v>
      </c>
      <c r="E36" s="14">
        <v>0</v>
      </c>
      <c r="F36" s="14">
        <f>D36*E36</f>
        <v>0</v>
      </c>
    </row>
    <row r="38" spans="1:6" ht="180" x14ac:dyDescent="0.25">
      <c r="A38" s="16" t="s">
        <v>64</v>
      </c>
      <c r="B38" s="20" t="s">
        <v>75</v>
      </c>
    </row>
    <row r="40" spans="1:6" x14ac:dyDescent="0.25">
      <c r="A40" s="16" t="s">
        <v>22</v>
      </c>
      <c r="B40" s="20" t="s">
        <v>84</v>
      </c>
      <c r="C40" s="4" t="s">
        <v>23</v>
      </c>
      <c r="D40" s="14">
        <v>42</v>
      </c>
      <c r="E40" s="14">
        <v>0</v>
      </c>
      <c r="F40" s="14">
        <f>D40*E40</f>
        <v>0</v>
      </c>
    </row>
    <row r="41" spans="1:6" x14ac:dyDescent="0.25">
      <c r="A41" s="16" t="s">
        <v>22</v>
      </c>
      <c r="B41" s="20" t="s">
        <v>85</v>
      </c>
      <c r="C41" s="4" t="s">
        <v>23</v>
      </c>
      <c r="D41" s="14">
        <v>24</v>
      </c>
      <c r="E41" s="14">
        <v>0</v>
      </c>
      <c r="F41" s="14">
        <f>D41*E41</f>
        <v>0</v>
      </c>
    </row>
    <row r="42" spans="1:6" x14ac:dyDescent="0.25">
      <c r="A42" s="16" t="s">
        <v>22</v>
      </c>
      <c r="B42" s="20" t="s">
        <v>86</v>
      </c>
      <c r="C42" s="4" t="s">
        <v>23</v>
      </c>
      <c r="D42" s="14">
        <v>4.5999999999999996</v>
      </c>
      <c r="E42" s="14">
        <v>0</v>
      </c>
      <c r="F42" s="14">
        <f>D42*E42</f>
        <v>0</v>
      </c>
    </row>
    <row r="43" spans="1:6" x14ac:dyDescent="0.25">
      <c r="A43" s="16" t="s">
        <v>22</v>
      </c>
      <c r="B43" s="20" t="s">
        <v>87</v>
      </c>
      <c r="C43" s="4" t="s">
        <v>23</v>
      </c>
      <c r="D43" s="14">
        <v>58</v>
      </c>
      <c r="E43" s="14">
        <v>0</v>
      </c>
      <c r="F43" s="14">
        <f>D43*E43</f>
        <v>0</v>
      </c>
    </row>
    <row r="44" spans="1:6" x14ac:dyDescent="0.25">
      <c r="A44" s="16" t="s">
        <v>22</v>
      </c>
      <c r="B44" s="20" t="s">
        <v>88</v>
      </c>
      <c r="C44" s="4" t="s">
        <v>23</v>
      </c>
      <c r="D44" s="14">
        <v>10</v>
      </c>
      <c r="E44" s="14">
        <v>0</v>
      </c>
      <c r="F44" s="14">
        <f>D44*E44</f>
        <v>0</v>
      </c>
    </row>
    <row r="46" spans="1:6" ht="60" x14ac:dyDescent="0.25">
      <c r="A46" s="16" t="s">
        <v>65</v>
      </c>
      <c r="B46" s="20" t="s">
        <v>31</v>
      </c>
    </row>
    <row r="48" spans="1:6" x14ac:dyDescent="0.25">
      <c r="A48" s="16" t="s">
        <v>22</v>
      </c>
      <c r="B48" s="20" t="s">
        <v>76</v>
      </c>
      <c r="C48" s="4" t="s">
        <v>21</v>
      </c>
      <c r="D48" s="14">
        <v>0.5</v>
      </c>
      <c r="E48" s="14">
        <v>0</v>
      </c>
      <c r="F48" s="14">
        <f>D48*E48</f>
        <v>0</v>
      </c>
    </row>
    <row r="49" spans="1:6" x14ac:dyDescent="0.25">
      <c r="A49" s="16" t="s">
        <v>22</v>
      </c>
      <c r="B49" s="20" t="s">
        <v>77</v>
      </c>
      <c r="C49" s="4" t="s">
        <v>21</v>
      </c>
      <c r="D49" s="14">
        <v>0.5</v>
      </c>
      <c r="E49" s="14">
        <v>0</v>
      </c>
      <c r="F49" s="14">
        <f>D49*E49</f>
        <v>0</v>
      </c>
    </row>
    <row r="50" spans="1:6" x14ac:dyDescent="0.25">
      <c r="A50" s="16" t="s">
        <v>22</v>
      </c>
      <c r="B50" s="20" t="s">
        <v>32</v>
      </c>
      <c r="C50" s="4" t="s">
        <v>21</v>
      </c>
      <c r="D50" s="14">
        <v>0.5</v>
      </c>
      <c r="E50" s="14">
        <v>0</v>
      </c>
      <c r="F50" s="14">
        <f>D50*E50</f>
        <v>0</v>
      </c>
    </row>
    <row r="52" spans="1:6" ht="60" x14ac:dyDescent="0.25">
      <c r="A52" s="16" t="s">
        <v>66</v>
      </c>
      <c r="B52" s="20" t="s">
        <v>89</v>
      </c>
      <c r="C52" s="4" t="s">
        <v>20</v>
      </c>
      <c r="D52" s="14">
        <v>26</v>
      </c>
      <c r="E52" s="14">
        <v>0</v>
      </c>
      <c r="F52" s="14">
        <f>D52*E52</f>
        <v>0</v>
      </c>
    </row>
    <row r="54" spans="1:6" ht="60" x14ac:dyDescent="0.25">
      <c r="A54" s="16" t="s">
        <v>67</v>
      </c>
      <c r="B54" s="20" t="s">
        <v>34</v>
      </c>
    </row>
    <row r="56" spans="1:6" x14ac:dyDescent="0.25">
      <c r="A56" s="16" t="s">
        <v>22</v>
      </c>
      <c r="B56" s="20" t="s">
        <v>35</v>
      </c>
      <c r="C56" s="4" t="s">
        <v>23</v>
      </c>
      <c r="D56" s="14">
        <v>210</v>
      </c>
      <c r="E56" s="14">
        <v>0</v>
      </c>
      <c r="F56" s="14">
        <f>D56*E56</f>
        <v>0</v>
      </c>
    </row>
    <row r="57" spans="1:6" x14ac:dyDescent="0.25">
      <c r="A57" s="16" t="s">
        <v>22</v>
      </c>
      <c r="B57" s="20" t="s">
        <v>36</v>
      </c>
      <c r="C57" s="4" t="s">
        <v>23</v>
      </c>
      <c r="D57" s="14">
        <v>210</v>
      </c>
      <c r="E57" s="14">
        <v>0</v>
      </c>
      <c r="F57" s="14">
        <f>D57*E57</f>
        <v>0</v>
      </c>
    </row>
    <row r="59" spans="1:6" ht="77.45" customHeight="1" x14ac:dyDescent="0.25">
      <c r="A59" s="16" t="s">
        <v>68</v>
      </c>
      <c r="B59" s="20" t="s">
        <v>78</v>
      </c>
    </row>
    <row r="61" spans="1:6" x14ac:dyDescent="0.25">
      <c r="A61" s="16" t="s">
        <v>22</v>
      </c>
      <c r="B61" s="20" t="s">
        <v>96</v>
      </c>
      <c r="C61" s="4" t="s">
        <v>23</v>
      </c>
      <c r="D61" s="14">
        <v>4</v>
      </c>
      <c r="E61" s="14">
        <v>0</v>
      </c>
      <c r="F61" s="14">
        <f>D61*E61</f>
        <v>0</v>
      </c>
    </row>
    <row r="62" spans="1:6" x14ac:dyDescent="0.25">
      <c r="A62" s="16" t="s">
        <v>37</v>
      </c>
      <c r="B62" s="20" t="s">
        <v>97</v>
      </c>
      <c r="C62" s="4" t="s">
        <v>23</v>
      </c>
      <c r="D62" s="14">
        <v>132</v>
      </c>
      <c r="E62" s="14">
        <v>0</v>
      </c>
      <c r="F62" s="14">
        <f>D62*E62</f>
        <v>0</v>
      </c>
    </row>
    <row r="63" spans="1:6" x14ac:dyDescent="0.25">
      <c r="A63" s="16" t="s">
        <v>22</v>
      </c>
      <c r="B63" s="20" t="s">
        <v>88</v>
      </c>
      <c r="C63" s="4" t="s">
        <v>23</v>
      </c>
      <c r="D63" s="14">
        <v>132</v>
      </c>
      <c r="E63" s="14">
        <v>0</v>
      </c>
      <c r="F63" s="14">
        <f>D63*E63</f>
        <v>0</v>
      </c>
    </row>
    <row r="65" spans="1:6" ht="150" x14ac:dyDescent="0.25">
      <c r="A65" s="16" t="s">
        <v>69</v>
      </c>
      <c r="B65" s="20" t="s">
        <v>108</v>
      </c>
      <c r="C65" s="4" t="s">
        <v>23</v>
      </c>
      <c r="D65" s="14">
        <v>42</v>
      </c>
      <c r="E65" s="14">
        <v>0</v>
      </c>
      <c r="F65" s="14">
        <f>D65*E65</f>
        <v>0</v>
      </c>
    </row>
    <row r="67" spans="1:6" ht="75" x14ac:dyDescent="0.25">
      <c r="A67" s="16" t="s">
        <v>70</v>
      </c>
      <c r="B67" s="20" t="s">
        <v>106</v>
      </c>
      <c r="C67" s="4" t="s">
        <v>23</v>
      </c>
      <c r="D67" s="14">
        <v>40</v>
      </c>
      <c r="E67" s="14">
        <v>0</v>
      </c>
      <c r="F67" s="14">
        <f>D67*E67</f>
        <v>0</v>
      </c>
    </row>
    <row r="69" spans="1:6" ht="135" x14ac:dyDescent="0.25">
      <c r="A69" s="16" t="s">
        <v>71</v>
      </c>
      <c r="B69" s="20" t="s">
        <v>107</v>
      </c>
      <c r="C69" s="4" t="s">
        <v>46</v>
      </c>
      <c r="D69" s="14">
        <v>1</v>
      </c>
      <c r="E69" s="14">
        <v>0</v>
      </c>
      <c r="F69" s="14">
        <f>D69*E69</f>
        <v>0</v>
      </c>
    </row>
    <row r="71" spans="1:6" ht="72.95" customHeight="1" x14ac:dyDescent="0.25">
      <c r="A71" s="16" t="s">
        <v>98</v>
      </c>
      <c r="B71" s="20" t="s">
        <v>44</v>
      </c>
    </row>
    <row r="72" spans="1:6" ht="15.6" customHeight="1" x14ac:dyDescent="0.25"/>
    <row r="73" spans="1:6" ht="15.6" customHeight="1" x14ac:dyDescent="0.25">
      <c r="A73" s="16" t="s">
        <v>22</v>
      </c>
      <c r="B73" s="20" t="s">
        <v>43</v>
      </c>
      <c r="C73" s="4" t="s">
        <v>24</v>
      </c>
      <c r="D73" s="14">
        <v>1</v>
      </c>
      <c r="E73" s="14">
        <v>0</v>
      </c>
      <c r="F73" s="14">
        <f>D73*E73</f>
        <v>0</v>
      </c>
    </row>
    <row r="74" spans="1:6" ht="15.6" customHeight="1" x14ac:dyDescent="0.25">
      <c r="A74" s="16" t="s">
        <v>22</v>
      </c>
      <c r="B74" s="20" t="s">
        <v>45</v>
      </c>
      <c r="C74" s="4" t="s">
        <v>24</v>
      </c>
      <c r="D74" s="14">
        <v>1</v>
      </c>
      <c r="E74" s="14">
        <v>0</v>
      </c>
      <c r="F74" s="14">
        <f>D74*E74</f>
        <v>0</v>
      </c>
    </row>
    <row r="75" spans="1:6" ht="15.6" customHeight="1" x14ac:dyDescent="0.25"/>
    <row r="76" spans="1:6" ht="59.1" customHeight="1" x14ac:dyDescent="0.25">
      <c r="A76" s="16" t="s">
        <v>99</v>
      </c>
      <c r="B76" s="20" t="s">
        <v>79</v>
      </c>
      <c r="C76" s="4" t="s">
        <v>23</v>
      </c>
      <c r="D76" s="14">
        <v>8.4</v>
      </c>
      <c r="E76" s="14">
        <v>0</v>
      </c>
      <c r="F76" s="14">
        <f>D76*E76</f>
        <v>0</v>
      </c>
    </row>
    <row r="77" spans="1:6" ht="17.45" customHeight="1" x14ac:dyDescent="0.25"/>
    <row r="78" spans="1:6" ht="48" customHeight="1" x14ac:dyDescent="0.25">
      <c r="A78" s="16" t="s">
        <v>100</v>
      </c>
      <c r="B78" s="20" t="s">
        <v>39</v>
      </c>
      <c r="C78" s="4" t="s">
        <v>23</v>
      </c>
      <c r="D78" s="14">
        <v>16.8</v>
      </c>
      <c r="E78" s="14">
        <v>0</v>
      </c>
      <c r="F78" s="14">
        <f>D78*E78</f>
        <v>0</v>
      </c>
    </row>
    <row r="79" spans="1:6" ht="16.5" customHeight="1" x14ac:dyDescent="0.25"/>
    <row r="80" spans="1:6" ht="47.45" customHeight="1" x14ac:dyDescent="0.25">
      <c r="A80" s="16" t="s">
        <v>102</v>
      </c>
      <c r="B80" s="20" t="s">
        <v>101</v>
      </c>
      <c r="C80" s="4" t="s">
        <v>23</v>
      </c>
      <c r="D80" s="14">
        <v>36</v>
      </c>
      <c r="E80" s="14">
        <v>0</v>
      </c>
      <c r="F80" s="14">
        <f>D80*E80</f>
        <v>0</v>
      </c>
    </row>
    <row r="81" spans="1:6" ht="15" customHeight="1" x14ac:dyDescent="0.25"/>
    <row r="82" spans="1:6" ht="45" customHeight="1" x14ac:dyDescent="0.25">
      <c r="A82" s="16" t="s">
        <v>103</v>
      </c>
      <c r="B82" s="20" t="s">
        <v>104</v>
      </c>
      <c r="C82" s="4" t="s">
        <v>23</v>
      </c>
      <c r="D82" s="14">
        <v>150</v>
      </c>
      <c r="E82" s="14">
        <v>0</v>
      </c>
      <c r="F82" s="14">
        <f>D82*E82</f>
        <v>0</v>
      </c>
    </row>
    <row r="83" spans="1:6" ht="15.95" customHeight="1" x14ac:dyDescent="0.25"/>
    <row r="84" spans="1:6" ht="59.45" customHeight="1" x14ac:dyDescent="0.25">
      <c r="A84" s="16" t="s">
        <v>105</v>
      </c>
      <c r="B84" s="20" t="s">
        <v>110</v>
      </c>
      <c r="C84" s="4" t="s">
        <v>20</v>
      </c>
      <c r="D84" s="14">
        <v>68</v>
      </c>
      <c r="E84" s="14">
        <v>0</v>
      </c>
      <c r="F84" s="14">
        <f>D84*E84</f>
        <v>0</v>
      </c>
    </row>
    <row r="85" spans="1:6" ht="15.6" customHeight="1" x14ac:dyDescent="0.25"/>
    <row r="86" spans="1:6" ht="60" x14ac:dyDescent="0.25">
      <c r="A86" s="16" t="s">
        <v>109</v>
      </c>
      <c r="B86" s="20" t="s">
        <v>111</v>
      </c>
      <c r="C86" s="4" t="s">
        <v>20</v>
      </c>
      <c r="D86" s="14">
        <v>36</v>
      </c>
      <c r="E86" s="14">
        <v>0</v>
      </c>
      <c r="F86" s="14">
        <f>D86*E86</f>
        <v>0</v>
      </c>
    </row>
    <row r="88" spans="1:6" ht="45" x14ac:dyDescent="0.25">
      <c r="A88" s="16" t="s">
        <v>112</v>
      </c>
      <c r="B88" s="20" t="s">
        <v>113</v>
      </c>
    </row>
    <row r="90" spans="1:6" x14ac:dyDescent="0.25">
      <c r="A90" s="16" t="s">
        <v>22</v>
      </c>
      <c r="B90" s="20" t="s">
        <v>114</v>
      </c>
      <c r="C90" s="4" t="s">
        <v>115</v>
      </c>
      <c r="D90" s="14">
        <v>8</v>
      </c>
      <c r="E90" s="14">
        <v>0</v>
      </c>
      <c r="F90" s="14">
        <f>D90*E90</f>
        <v>0</v>
      </c>
    </row>
    <row r="91" spans="1:6" x14ac:dyDescent="0.25">
      <c r="A91" s="16" t="s">
        <v>22</v>
      </c>
      <c r="B91" s="20" t="s">
        <v>116</v>
      </c>
      <c r="C91" s="4" t="s">
        <v>115</v>
      </c>
      <c r="D91" s="14">
        <v>8</v>
      </c>
      <c r="E91" s="14">
        <v>0</v>
      </c>
      <c r="F91" s="14">
        <f>D91*E91</f>
        <v>0</v>
      </c>
    </row>
    <row r="92" spans="1:6" ht="15" customHeight="1" x14ac:dyDescent="0.25"/>
    <row r="93" spans="1:6" ht="148.5" customHeight="1" x14ac:dyDescent="0.25">
      <c r="A93" s="17" t="s">
        <v>117</v>
      </c>
      <c r="B93" s="29" t="s">
        <v>81</v>
      </c>
      <c r="C93" s="18" t="s">
        <v>46</v>
      </c>
      <c r="D93" s="19">
        <v>1</v>
      </c>
      <c r="E93" s="19">
        <v>0</v>
      </c>
      <c r="F93" s="19">
        <f>D93*E93</f>
        <v>0</v>
      </c>
    </row>
    <row r="94" spans="1:6" x14ac:dyDescent="0.25">
      <c r="A94" s="21"/>
      <c r="B94" s="30" t="s">
        <v>48</v>
      </c>
      <c r="C94" s="22"/>
      <c r="D94" s="23"/>
      <c r="E94" s="23"/>
      <c r="F94" s="23">
        <f>SUM(F5:F93)</f>
        <v>0</v>
      </c>
    </row>
    <row r="95" spans="1:6" x14ac:dyDescent="0.25">
      <c r="A95" s="17"/>
      <c r="B95" s="29" t="s">
        <v>49</v>
      </c>
      <c r="C95" s="18"/>
      <c r="D95" s="19"/>
      <c r="E95" s="19"/>
      <c r="F95" s="19">
        <f>F94*25%</f>
        <v>0</v>
      </c>
    </row>
    <row r="96" spans="1:6" x14ac:dyDescent="0.25">
      <c r="B96" s="31" t="s">
        <v>50</v>
      </c>
      <c r="C96" s="33"/>
      <c r="D96" s="34"/>
      <c r="E96" s="34"/>
      <c r="F96" s="34">
        <f>SUM(F94:F95)</f>
        <v>0</v>
      </c>
    </row>
    <row r="99" spans="2:6" x14ac:dyDescent="0.25">
      <c r="B99" s="20" t="s">
        <v>4</v>
      </c>
    </row>
    <row r="100" spans="2:6" x14ac:dyDescent="0.25">
      <c r="B100" s="31" t="s">
        <v>51</v>
      </c>
      <c r="F100" s="14" t="s">
        <v>52</v>
      </c>
    </row>
    <row r="164" spans="1:5" ht="15.6" customHeight="1" x14ac:dyDescent="0.25">
      <c r="B164" s="38"/>
      <c r="C164" s="38"/>
    </row>
    <row r="165" spans="1:5" ht="15.6" customHeight="1" x14ac:dyDescent="0.25">
      <c r="B165" s="32"/>
      <c r="C165" s="24"/>
    </row>
    <row r="166" spans="1:5" ht="15.6" customHeight="1" x14ac:dyDescent="0.25">
      <c r="B166" s="32"/>
      <c r="C166" s="24"/>
    </row>
    <row r="168" spans="1:5" x14ac:dyDescent="0.25">
      <c r="A168" s="25"/>
      <c r="B168" s="31"/>
    </row>
    <row r="172" spans="1:5" x14ac:dyDescent="0.25">
      <c r="B172" s="39"/>
      <c r="C172" s="39"/>
      <c r="D172" s="39"/>
      <c r="E172" s="39"/>
    </row>
    <row r="190" spans="1:2" x14ac:dyDescent="0.25">
      <c r="A190" s="25"/>
      <c r="B190" s="31"/>
    </row>
    <row r="191" spans="1:2" x14ac:dyDescent="0.25">
      <c r="B191" s="31"/>
    </row>
    <row r="194" spans="2:5" x14ac:dyDescent="0.25">
      <c r="B194" s="39"/>
      <c r="C194" s="39"/>
      <c r="D194" s="39"/>
      <c r="E194" s="39"/>
    </row>
    <row r="195" spans="2:5" x14ac:dyDescent="0.25">
      <c r="B195" s="39"/>
      <c r="C195" s="39"/>
      <c r="D195" s="39"/>
      <c r="E195" s="39"/>
    </row>
    <row r="196" spans="2:5" x14ac:dyDescent="0.25">
      <c r="B196" s="40"/>
      <c r="C196" s="40"/>
      <c r="D196" s="40"/>
      <c r="E196" s="40"/>
    </row>
    <row r="203" spans="2:5" x14ac:dyDescent="0.25">
      <c r="D203" s="37"/>
      <c r="E203" s="37"/>
    </row>
    <row r="204" spans="2:5" x14ac:dyDescent="0.25">
      <c r="D204" s="26"/>
      <c r="E204" s="26"/>
    </row>
    <row r="205" spans="2:5" x14ac:dyDescent="0.25">
      <c r="D205" s="36" t="s">
        <v>25</v>
      </c>
      <c r="E205" s="36"/>
    </row>
  </sheetData>
  <mergeCells count="7">
    <mergeCell ref="D205:E205"/>
    <mergeCell ref="D203:E203"/>
    <mergeCell ref="B164:C164"/>
    <mergeCell ref="B172:E172"/>
    <mergeCell ref="B194:E194"/>
    <mergeCell ref="B195:E195"/>
    <mergeCell ref="B196:E19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2</vt:i4>
      </vt:variant>
    </vt:vector>
  </HeadingPairs>
  <TitlesOfParts>
    <vt:vector size="2" baseType="lpstr">
      <vt:lpstr>TROŠK. OPĆ.MRKOP. GORANSKA KUĆA</vt:lpstr>
      <vt:lpstr>TROŠKOVNIK RADOVA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Laptop</dc:creator>
  <cp:lastModifiedBy>Općina Mrkopalj</cp:lastModifiedBy>
  <cp:lastPrinted>2023-02-23T19:45:51Z</cp:lastPrinted>
  <dcterms:created xsi:type="dcterms:W3CDTF">2022-02-17T07:53:36Z</dcterms:created>
  <dcterms:modified xsi:type="dcterms:W3CDTF">2023-04-24T09:14:59Z</dcterms:modified>
</cp:coreProperties>
</file>