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nježana Toplak\Desktop\"/>
    </mc:Choice>
  </mc:AlternateContent>
  <xr:revisionPtr revIDLastSave="0" documentId="8_{73BB4498-FBEA-4817-BD87-24CC14709DB1}" xr6:coauthVersionLast="47" xr6:coauthVersionMax="47" xr10:uidLastSave="{00000000-0000-0000-0000-000000000000}"/>
  <bookViews>
    <workbookView xWindow="-120" yWindow="-120" windowWidth="29040" windowHeight="15840" firstSheet="12" activeTab="17" xr2:uid="{61A6E606-0EB0-4558-82FF-15D0B18B3181}"/>
  </bookViews>
  <sheets>
    <sheet name="TROŠKOVNICI" sheetId="1" r:id="rId1"/>
    <sheet name=" REKAPITULACIJA" sheetId="16" r:id="rId2"/>
    <sheet name=" RAZGRAĐ. I DEMONT." sheetId="2" r:id="rId3"/>
    <sheet name="BET. I ARM.BET. RADOVI" sheetId="4" r:id="rId4"/>
    <sheet name="List1" sheetId="17" state="hidden" r:id="rId5"/>
    <sheet name="ZIDARSKI RADOVI" sheetId="3" r:id="rId6"/>
    <sheet name="TESARSKI RADOVI" sheetId="5" r:id="rId7"/>
    <sheet name="GIPSKARTONSKI RADOVI" sheetId="6" r:id="rId8"/>
    <sheet name="STOLARSKI RADOVI" sheetId="7" r:id="rId9"/>
    <sheet name="KERAMIČKI RADOVI" sheetId="8" r:id="rId10"/>
    <sheet name="PARKETARSKI RADOVI" sheetId="9" r:id="rId11"/>
    <sheet name="LIČILAČKI RADOVI" sheetId="12" r:id="rId12"/>
    <sheet name="LIMARSKI RADOVI" sheetId="13" r:id="rId13"/>
    <sheet name="INST.RAD.VOD.I KANAL." sheetId="14" r:id="rId14"/>
    <sheet name="SANITAR. I UREĐAJI" sheetId="15" r:id="rId15"/>
    <sheet name="OSTALI RADOVI" sheetId="18" r:id="rId16"/>
    <sheet name="B) TROŠK.ELEK.RADOVI" sheetId="19" r:id="rId17"/>
    <sheet name="TROŠKOVNIK RADOVA" sheetId="2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8" l="1"/>
  <c r="F25" i="18"/>
  <c r="F24" i="18"/>
  <c r="F23" i="18"/>
  <c r="F22" i="18"/>
  <c r="F21" i="18"/>
  <c r="F20" i="18"/>
  <c r="F19" i="18"/>
  <c r="F18" i="18"/>
  <c r="F17" i="18"/>
  <c r="F16" i="18"/>
  <c r="F15" i="18"/>
  <c r="F262" i="20"/>
  <c r="F260" i="20"/>
  <c r="F254" i="20"/>
  <c r="F252" i="20"/>
  <c r="F250" i="20"/>
  <c r="F248" i="20"/>
  <c r="F246" i="20"/>
  <c r="F244" i="20"/>
  <c r="F241" i="20"/>
  <c r="F236" i="20"/>
  <c r="F234" i="20"/>
  <c r="F232" i="20"/>
  <c r="F226" i="20"/>
  <c r="F223" i="20"/>
  <c r="F218" i="20"/>
  <c r="F216" i="20"/>
  <c r="F210" i="20"/>
  <c r="F207" i="20"/>
  <c r="F202" i="20"/>
  <c r="F200" i="20"/>
  <c r="F256" i="20" s="1"/>
  <c r="D271" i="20" s="1"/>
  <c r="F190" i="20"/>
  <c r="F185" i="20"/>
  <c r="F180" i="20"/>
  <c r="F174" i="20"/>
  <c r="F172" i="20"/>
  <c r="F169" i="20"/>
  <c r="F167" i="20"/>
  <c r="F165" i="20"/>
  <c r="F163" i="20"/>
  <c r="F161" i="20"/>
  <c r="F159" i="20"/>
  <c r="F157" i="20"/>
  <c r="F155" i="20"/>
  <c r="F153" i="20"/>
  <c r="F151" i="20"/>
  <c r="F149" i="20"/>
  <c r="F147" i="20"/>
  <c r="F145" i="20"/>
  <c r="F143" i="20"/>
  <c r="F141" i="20"/>
  <c r="F136" i="20"/>
  <c r="F134" i="20"/>
  <c r="F132" i="20"/>
  <c r="F130" i="20"/>
  <c r="F128" i="20"/>
  <c r="F126" i="20"/>
  <c r="F121" i="20"/>
  <c r="F119" i="20"/>
  <c r="F117" i="20"/>
  <c r="F111" i="20"/>
  <c r="F109" i="20"/>
  <c r="F106" i="20"/>
  <c r="F104" i="20"/>
  <c r="F102" i="20"/>
  <c r="F100" i="20"/>
  <c r="F98" i="20"/>
  <c r="F96" i="20"/>
  <c r="F94" i="20"/>
  <c r="F92" i="20"/>
  <c r="F90" i="20"/>
  <c r="F88" i="20"/>
  <c r="F86" i="20"/>
  <c r="F84" i="20"/>
  <c r="F82" i="20"/>
  <c r="F80" i="20"/>
  <c r="F75" i="20"/>
  <c r="F73" i="20"/>
  <c r="F71" i="20"/>
  <c r="F69" i="20"/>
  <c r="F67" i="20"/>
  <c r="F65" i="20"/>
  <c r="F60" i="20"/>
  <c r="F58" i="20"/>
  <c r="F56" i="20"/>
  <c r="F192" i="20" s="1"/>
  <c r="D270" i="20" s="1"/>
  <c r="F46" i="20"/>
  <c r="F43" i="20"/>
  <c r="F37" i="20"/>
  <c r="F24" i="20"/>
  <c r="F48" i="20" s="1"/>
  <c r="D269" i="20" s="1"/>
  <c r="F7" i="20"/>
  <c r="F5" i="20"/>
  <c r="F9" i="20" s="1"/>
  <c r="D268" i="20" s="1"/>
  <c r="F264" i="20" l="1"/>
  <c r="D272" i="20" s="1"/>
  <c r="D273" i="20" s="1"/>
  <c r="F7" i="16" s="1"/>
  <c r="F6" i="18" l="1"/>
  <c r="F7" i="18" s="1"/>
  <c r="F27" i="18" s="1"/>
  <c r="F28" i="18" s="1"/>
  <c r="F6" i="16" s="1"/>
  <c r="F8" i="16" s="1"/>
  <c r="F9" i="16" s="1"/>
  <c r="F10" i="16" s="1"/>
  <c r="F20" i="6"/>
  <c r="F19" i="6"/>
  <c r="F9" i="5"/>
  <c r="F10" i="5"/>
  <c r="F11" i="5"/>
  <c r="F12" i="5"/>
  <c r="F10" i="4"/>
  <c r="F20" i="2"/>
  <c r="F18" i="2"/>
  <c r="F14" i="15"/>
  <c r="F13" i="15"/>
  <c r="F11" i="15"/>
  <c r="F10" i="15"/>
  <c r="F11" i="7" l="1"/>
  <c r="F18" i="3"/>
  <c r="F16" i="3"/>
  <c r="F14" i="3"/>
  <c r="F11" i="14"/>
  <c r="F10" i="14"/>
  <c r="F8" i="14"/>
  <c r="F10" i="13"/>
  <c r="F15" i="7"/>
  <c r="F13" i="7"/>
  <c r="F16" i="5"/>
  <c r="F14" i="5"/>
  <c r="F24" i="3"/>
  <c r="F22" i="3"/>
  <c r="F12" i="4"/>
  <c r="F8" i="4"/>
  <c r="F15" i="15"/>
  <c r="F16" i="2"/>
  <c r="F14" i="2"/>
  <c r="F12" i="2"/>
  <c r="F10" i="2"/>
  <c r="F8" i="2"/>
  <c r="F6" i="2"/>
  <c r="F20" i="3"/>
  <c r="F12" i="3"/>
  <c r="F10" i="3"/>
  <c r="F8" i="3"/>
  <c r="F6" i="3"/>
  <c r="F6" i="4"/>
  <c r="F27" i="5"/>
  <c r="F26" i="5"/>
  <c r="F25" i="5"/>
  <c r="F24" i="5"/>
  <c r="F20" i="5"/>
  <c r="F18" i="5"/>
  <c r="F6" i="5"/>
  <c r="F24" i="6"/>
  <c r="F22" i="6"/>
  <c r="F14" i="6"/>
  <c r="F13" i="6"/>
  <c r="F9" i="6"/>
  <c r="F8" i="6"/>
  <c r="F9" i="7"/>
  <c r="F8" i="7"/>
  <c r="F10" i="8"/>
  <c r="F9" i="8"/>
  <c r="F8" i="8"/>
  <c r="F8" i="9"/>
  <c r="F6" i="9"/>
  <c r="F8" i="12"/>
  <c r="F6" i="12"/>
  <c r="F8" i="13"/>
  <c r="F6" i="13"/>
  <c r="F6" i="14"/>
  <c r="F12" i="15"/>
  <c r="F9" i="15"/>
  <c r="F8" i="15"/>
  <c r="F16" i="15" l="1"/>
  <c r="F12" i="14"/>
  <c r="F11" i="13"/>
  <c r="F9" i="12"/>
  <c r="F9" i="9"/>
  <c r="F11" i="8"/>
  <c r="F16" i="7"/>
  <c r="F25" i="6"/>
  <c r="F28" i="5"/>
  <c r="F25" i="3"/>
  <c r="F13" i="4"/>
  <c r="F21" i="2"/>
</calcChain>
</file>

<file path=xl/sharedStrings.xml><?xml version="1.0" encoding="utf-8"?>
<sst xmlns="http://schemas.openxmlformats.org/spreadsheetml/2006/main" count="794" uniqueCount="403">
  <si>
    <t>Investitor:</t>
  </si>
  <si>
    <t>Građevina:</t>
  </si>
  <si>
    <t>R. br.</t>
  </si>
  <si>
    <t>Opis stavke</t>
  </si>
  <si>
    <t>Jed. Mjera</t>
  </si>
  <si>
    <t>Količina</t>
  </si>
  <si>
    <t>Jedinična cijena (bez PDV-a)</t>
  </si>
  <si>
    <t>Ukupna cijena</t>
  </si>
  <si>
    <t>6=(4*5)</t>
  </si>
  <si>
    <t>1.1.</t>
  </si>
  <si>
    <t>-</t>
  </si>
  <si>
    <t>kom</t>
  </si>
  <si>
    <t>1.2.</t>
  </si>
  <si>
    <t>1.3.</t>
  </si>
  <si>
    <t>m2</t>
  </si>
  <si>
    <t>1.4.</t>
  </si>
  <si>
    <t>1.5.</t>
  </si>
  <si>
    <t>1.6.</t>
  </si>
  <si>
    <t>m</t>
  </si>
  <si>
    <t>1.7.</t>
  </si>
  <si>
    <t>1.8.</t>
  </si>
  <si>
    <t>kompl</t>
  </si>
  <si>
    <t>2.1.</t>
  </si>
  <si>
    <t>Zidanje pregradnih zidova od siporeksa debljine 12 cm komplet sa radnom skelom. Obračun po m2</t>
  </si>
  <si>
    <t>2.2.</t>
  </si>
  <si>
    <t>m3</t>
  </si>
  <si>
    <t>2.3.</t>
  </si>
  <si>
    <t>2.4.</t>
  </si>
  <si>
    <t>Dobava i ugradnja nadvoja širine 12 m nad pregradnim vratima. Obračun po m</t>
  </si>
  <si>
    <t>Ugradnja dovratnika i doprozornika unutarnje i vanjske stolarije bez obzira na veličinu. Obračun po komadu</t>
  </si>
  <si>
    <t>3.1.</t>
  </si>
  <si>
    <t>3.2.</t>
  </si>
  <si>
    <t>4.1.</t>
  </si>
  <si>
    <t>4.2.</t>
  </si>
  <si>
    <t>4.3.</t>
  </si>
  <si>
    <t>4.4.</t>
  </si>
  <si>
    <t>4.5.</t>
  </si>
  <si>
    <t>4.6.</t>
  </si>
  <si>
    <t>4.7.</t>
  </si>
  <si>
    <t>letve 5/5 cm</t>
  </si>
  <si>
    <t>staklena vuna 5 cm</t>
  </si>
  <si>
    <t xml:space="preserve">PVC folija </t>
  </si>
  <si>
    <t>OSB ploče 15 mm</t>
  </si>
  <si>
    <t>5.1.</t>
  </si>
  <si>
    <t>jedan sloj</t>
  </si>
  <si>
    <t>dva sloja</t>
  </si>
  <si>
    <t>5.2.</t>
  </si>
  <si>
    <t>5.3.</t>
  </si>
  <si>
    <t>termoizolacija ispod rogova izlolacijom - mineralnom staklenom vunom debljine 5 cm, deklarirane toplinske provodljivosti 0,038 W/mK. Obračun po m2</t>
  </si>
  <si>
    <t>parna brana 110g/m2 sa preklopnom trakom. Obračun po m2</t>
  </si>
  <si>
    <t>6.1.</t>
  </si>
  <si>
    <t>6.2.</t>
  </si>
  <si>
    <t>puna vrata 80/210 cm</t>
  </si>
  <si>
    <t>puna vrata 70/210 cm</t>
  </si>
  <si>
    <t>7.1.</t>
  </si>
  <si>
    <t>.</t>
  </si>
  <si>
    <t>zidne keramičke pločice</t>
  </si>
  <si>
    <t>podne keramičke pločice</t>
  </si>
  <si>
    <t>sokl 10 cm</t>
  </si>
  <si>
    <t>8.1.</t>
  </si>
  <si>
    <t>8.2.</t>
  </si>
  <si>
    <t>9.1.</t>
  </si>
  <si>
    <t>9.2.</t>
  </si>
  <si>
    <t>Ličenje unutarnjih zidova disperzivnom perivom bojom 2x sa prethodnim nanašanjem sloja univerzalnog grunda. Obračun po m2</t>
  </si>
  <si>
    <t>10.1.</t>
  </si>
  <si>
    <t>10.2.</t>
  </si>
  <si>
    <t>10.3.</t>
  </si>
  <si>
    <t>Dobava i ugradnja snjegobrana od čeličnog lima u boji d=1,0 mm, 25 um, 275g/m2 cinka, komplet sa svim spojnim i pričvrnim materijalom. Snjegobrani se izvode naizmjeničnom cik cak izvedbom. Pojedinačna dužina snjegobrana iznosi 1,0 m. Obračun po m</t>
  </si>
  <si>
    <t>11.1.</t>
  </si>
  <si>
    <t>11.2.</t>
  </si>
  <si>
    <t>12.1.</t>
  </si>
  <si>
    <t xml:space="preserve">Dobava i ugradnja sanitarnih uređaja komplet sa spojnim i pričvrsnim materijalom. Sanitarni uređaji srednje kvalitete </t>
  </si>
  <si>
    <t xml:space="preserve">zahodska školjka </t>
  </si>
  <si>
    <t>NM vodokotlić komplet</t>
  </si>
  <si>
    <t>jednoručna mješalica T+H</t>
  </si>
  <si>
    <t>1.0.</t>
  </si>
  <si>
    <t>RAZGRAĐIVANJA I DEMONTAŽE</t>
  </si>
  <si>
    <t>2.0.</t>
  </si>
  <si>
    <t>ZIDARSKI RADOVI</t>
  </si>
  <si>
    <t>3.0.</t>
  </si>
  <si>
    <t>BETONSKI I ARMIRANOBETONSKI RADOVI</t>
  </si>
  <si>
    <t>4.0.</t>
  </si>
  <si>
    <t>TESARSKI RADOVI</t>
  </si>
  <si>
    <t>5.0.</t>
  </si>
  <si>
    <t>GISPKARTONSKI RADOVI</t>
  </si>
  <si>
    <t>6.0.</t>
  </si>
  <si>
    <t>STOLARSKI RADOVI</t>
  </si>
  <si>
    <t>7.0.</t>
  </si>
  <si>
    <t>KERAMIČKI RADOVI</t>
  </si>
  <si>
    <t>8.0.</t>
  </si>
  <si>
    <t>PARKETARSKI RADOVI</t>
  </si>
  <si>
    <t>9.0.</t>
  </si>
  <si>
    <t>LIČILAČKI  RADOVI</t>
  </si>
  <si>
    <t>10.0.</t>
  </si>
  <si>
    <t>LIMARSKI RADOVI</t>
  </si>
  <si>
    <t>11.0.</t>
  </si>
  <si>
    <t>INSTALATERSKI RADOVI</t>
  </si>
  <si>
    <t>12.0</t>
  </si>
  <si>
    <t>SANITARNI UREĐAJI</t>
  </si>
  <si>
    <t>UKUPNO:</t>
  </si>
  <si>
    <t>PDV 25%:</t>
  </si>
  <si>
    <t>OPĆINA MRKOPALJ</t>
  </si>
  <si>
    <t>Demontaža pokrova od valovitog poinčanog lima u boji na mjestima izvedbe krovnih prozora , komplet sa svim spojnim i pričvrsnim materijalom. Stavka uključuje utovar i prijenos demontirnog pokrova  na deponij Investitora udaljen do 100 m.Dimenzije krovnih prozora 78/138cm.  Obračun po komadu</t>
  </si>
  <si>
    <t>Adaptacija stambenih prostora</t>
  </si>
  <si>
    <t>Demontaža linijskih snjegobrana izvedenih od pocinčanog čeličnog lima komplet sa svim spojnim i pričvrsnim materijalom, uključivo utovar i odvoz na trajnu deponiju. Obračun po m</t>
  </si>
  <si>
    <t>Strojno ručni proboj podne konstrukcije i temelja građevine na mjestu prolaska odvodne cijevi fekalne odvodnje. Dimenzije temelja širine 60cm, dubine iskopa 50cm, uključivo sve potrebne zaštite prostora trgovine za vrijeme izvođenja radova. Obračun po komadu</t>
  </si>
  <si>
    <t>Doprema i ugradnja novih metalnih dimnjačkih vratašaca komplet sa demontažom postojećih starih, uključivo završna obrada nakon ugradnje. Obračun po komadu</t>
  </si>
  <si>
    <t>Izravnavanje ulaznih betonskih stepenica po visini i širini, uključivo dobava i ugradnja sve potrebne oplate. Obračun po komadu stepenice</t>
  </si>
  <si>
    <t>3.3.</t>
  </si>
  <si>
    <t>Betoniranje revizionih okana dim.svjetlog otvora 60x60cm , dubine 80cm, fekalne odvodnje betonom kvalitete C 25/30 uključivo svu potrebnu oplatu i armaturu Q 188 te ljevano željezni poklopac od 5 t dimenzija 50x50cm. Obračun po komadu</t>
  </si>
  <si>
    <t>3.4.</t>
  </si>
  <si>
    <t>6.5.</t>
  </si>
  <si>
    <t xml:space="preserve">6.6. </t>
  </si>
  <si>
    <t>Nabava, doprema i ugradnja pokrova od trapeznog pocinčanog čeličnog lima T 40 u boji debljine 0,5 mm, otporan na UV zračenja, sa visokom otpornošću na koroziju - primarni zaštitni premaz cinka 275g/m2 te završni sloj obojane strane od poliestera 0,25 um, po odabiru Investitora. Komplet sa spojnim i pričvsnim materijalom. Lim se ugrađuje na dijelovima krova gdje se ugrađuju krovni prozori. Obračun po m2</t>
  </si>
  <si>
    <t>glavni vod 1 cola alkaten</t>
  </si>
  <si>
    <t>glavni vod pvc 110mm</t>
  </si>
  <si>
    <t>REKAPITULACIJA stan A)</t>
  </si>
  <si>
    <t xml:space="preserve">1.0.  A) Stan - RAZGRAĐIVANJA I DEMONTAŽE </t>
  </si>
  <si>
    <t>4.0.  A) Stan - TESARSKI RADOVI</t>
  </si>
  <si>
    <t>5.0.  A) Stan - GIPS KARTONSKI RADOVI</t>
  </si>
  <si>
    <t>6.0.  A) Stan - STOLARSKI RADOVI</t>
  </si>
  <si>
    <t>7.0.  A) Stan - KERAMIČARSKI RADOVI</t>
  </si>
  <si>
    <t>9.0.  A) Stan - LIČILAČKI RADOVI</t>
  </si>
  <si>
    <t>10.0.  A) Stan - LIMARSKI RADOVI</t>
  </si>
  <si>
    <t>11.0.  A) Stan - INSTALATERSKI RADOVI VODOVODA I KANALIZACIJE</t>
  </si>
  <si>
    <t xml:space="preserve">12.0.  A) stan - SANITARIJE I UREĐAJI </t>
  </si>
  <si>
    <t>A - STAN - razgađivanja i demontaže ukupno:</t>
  </si>
  <si>
    <t>A - STAN - betonski i armiranobetonski radovi ukupno:</t>
  </si>
  <si>
    <t>Jedinična cijena</t>
  </si>
  <si>
    <t xml:space="preserve">Jedinična cijena </t>
  </si>
  <si>
    <t>3.5.</t>
  </si>
  <si>
    <t>3.6.</t>
  </si>
  <si>
    <t>3.7.</t>
  </si>
  <si>
    <t>3.8.</t>
  </si>
  <si>
    <t>3.9.</t>
  </si>
  <si>
    <t>3.10.</t>
  </si>
  <si>
    <t>A - STAN - zidarski radovi ukupno:</t>
  </si>
  <si>
    <t>A - STAN - tesarski radovi ukupno:</t>
  </si>
  <si>
    <t>A - STAN - gips kartonski radovi ukupno:</t>
  </si>
  <si>
    <t>A - STAN - stolarski radovi ukupno:</t>
  </si>
  <si>
    <t>A - STAN - keramičarski radovi ukupno:</t>
  </si>
  <si>
    <t>8.0.  A) Stan - PARKETARSKI RADOVI</t>
  </si>
  <si>
    <t xml:space="preserve">A - STAN - parketarski radovi ukupno:                                                                        </t>
  </si>
  <si>
    <t>A STAN - ličilački radovi ukupno:</t>
  </si>
  <si>
    <t xml:space="preserve">A - STAN - limarski radovi ukupno:                                                                                     </t>
  </si>
  <si>
    <t xml:space="preserve"> A - STAN - instalaterski radovi vodovoda i kanalizacije ukupno:                                                                                                            </t>
  </si>
  <si>
    <t>12.0.</t>
  </si>
  <si>
    <t>A - STAN - sanitarije i uređaji ukupno:                                                                                                                           XII  UKUPNO:</t>
  </si>
  <si>
    <t>A) stan -  BETONSKI I ARMIRANOBETONSKI RADOVI</t>
  </si>
  <si>
    <t>A) stan - ZIDARSKI RADOVI</t>
  </si>
  <si>
    <t>Dobava i ugradnja suhe daske 24mm između rogova krovne konstrukcije komplet sa antifugicidnoim zaštiom. Obračun po m2</t>
  </si>
  <si>
    <t xml:space="preserve">STAMBENO POSLOVNA ZGRADA </t>
  </si>
  <si>
    <t>Stari kraj 3, Mrkopalj</t>
  </si>
  <si>
    <t xml:space="preserve">OIB 48574138806 </t>
  </si>
  <si>
    <t>k.č. 870/3, k.o. Mrkopalj Nova</t>
  </si>
  <si>
    <t>Nova Varoš 3, Mrkopalj</t>
  </si>
  <si>
    <t>Strojno ručni proboj međuspratne konstrukcije od arm. betona debljine 20cm ,  dimenzija otvora 50mm i  150mm za prolazak dovodne instalacije vode i odvodne fekalne  kanalizacije, uključivo utovar i odvoz otpadnog materijala na trajnu deponiju. Stavka podrazumijeva izradu zaštite od panela sa pvc folijom unutar prostora prizemlje- trgovine za vrijeme izvođenja radova. Obračun po komadu</t>
  </si>
  <si>
    <t>Betoniranje estriha betonom kvalitete C 25/30, d=5 cm uključivo ugradnja polipropilenskih vlakana i dilatacijske trake po obodu poda te jednostane oplate na dijelu stubišta. Obračun po m2</t>
  </si>
  <si>
    <t>Izravnavanje postojećih betonskih stepenica po visini i širini, uključivo svu potrebnu pripremu betonske površine premazivanjem grundom sa reparaturnim cementnim mortom. Obračun po m2 ortogonalne površine.</t>
  </si>
  <si>
    <t>Demontaža drvenih stupova krovne konstrukcije na zabatnom zidu sa prijenosom na prostor potkrovalja, uključivo podupiranje krovne konstrukcije. Dimenzije stupova 18x18x3m. Obračun po komadu</t>
  </si>
  <si>
    <t>Ručno šlicanje vanjskog nosivog zida na mjestu izvedbe oslanjanja gornjih podrožnica, dubine 10cm, širine 30, visine 60cm, uključivo utovar i odvoz otpadnog materijala na trajnu deponiju.Obračun po komadu</t>
  </si>
  <si>
    <t>Betoniranje oslonca gornje površine betonom kvalitete C 25/30 na mjestu ugradbe čeličnih nosača. Dimenzije 20x30x60cm, uključivo potrebnu oplatu i podupiranje. Obračun po komadu</t>
  </si>
  <si>
    <t>Demontaža vanjskih opločnika na mjestu izvebe kontrolnog okna fekalne odvodnje i instalacijonih cijevi komplet sa deponiranjem na gradilištu , uključivo ponovna postava sa svim izrezivanjem nakon izvedbe okna Obračun po kom</t>
  </si>
  <si>
    <t>lamperija A/B klasa d=15mm</t>
  </si>
  <si>
    <t>stiropor 5cm</t>
  </si>
  <si>
    <t xml:space="preserve">parna brana </t>
  </si>
  <si>
    <t>letve 5/4cm</t>
  </si>
  <si>
    <t>Dobava i ugradnja lamperije d=15mm na unutarnje stijenke zidne konstrukcije uključivo podkonstrukcija od letava 5/4cm,komplet sa anatifungicidnom zaštitom. Letve se postavljaju na razmaku 50cm, a između letava se postavlja sloj stiropora debljine 5,0cm te parna brana.Obračun po m2</t>
  </si>
  <si>
    <t>Dobava i ugradnja parapropusne vodonepropusne folije 180 g komplet sa preklapanjem spojeva i ljepljenjem samoljepljujućom trakom. Folija se ugrađuje preko rogova krovne konstrukcije uključivo ljepljenje spojeva trake. Obračun po m2</t>
  </si>
  <si>
    <t>Dobava i ugradnja dašćane uklade na klupčicu prozora  širine do 20 cm, uključivo antifungicidnu zaštitu, kompletno obrađenu, obojenu i lakiranu. Obračun po m</t>
  </si>
  <si>
    <t>Dobava i ugradnja nosivih podložnih letvi dim. 5/5 cm kao nosiva podkonstrukcija gips kartonskim pločama. Letve se polažu na razmaku 50 cm i pričvršćuju se na kliješta krovne konstrukcije. Obračun po m2</t>
  </si>
  <si>
    <t>Dobava i ugradnja krovnih kliješta od četinarske građe II klase dimenzija 8/22cm komplet sa antifugicidnom zaštitom te obradom hoblanjem, uključivo sav spojni i pričvrsni pribor. Kliješta se postavljaju na svaki par rogova konstrukcije, uključivo antifugicidna zaštita. Na svakom rogu ukrađuje se nosiva vertikalna daska debljine 48mm/160mm sa spojnim priborom međusobno vertikalno povezana klještima i rogovima. Obračun po m3</t>
  </si>
  <si>
    <t>Dobava i ugradnja vodotpornih impregniranih GKBI gips kartonskih ploča d=12,5 mm u jedan i dva sloja Stavka podrazumijeva ugradnju aluminijsku čeličnu podkonstrukciju od  profila  UW i CW sa svim spojnim i pričvrsnim  materijalom. Na spojevima konstrukcije ugraditi brtveni kit.
Stavka podrazumijeva kompletnu obradu spojeva gips ploča gletanjem 2x, sa ugradnjom staklene mrežice, te uključivo brušenje završno do krečenja. Obračun po m2</t>
  </si>
  <si>
    <t>Dobava i ugradnja GFK gips kartonskih ploča d=12,5 mm u jedan i dva sloja Stavka podrazumijeva ugradnju aluminijsku čeličnu podkonstrukciju
od profila  UW i CW sa svim spojnim i pričvrsnim materijalom. Na spojevima konstrukcije ugraditi brtveni kit.
Stavka podrazumijeva kompletnu obradu spojeva gips ploča gletanjem 2x, sa ugradnjom staklene mrežice, te uključivo brušenje završno do krečenja. Obračun po m2</t>
  </si>
  <si>
    <t>Gletanje zidnih površina sa 2x glet maasom sa ugradnjom mrežice, komplet sa radnom skelom. Na sve uglove se ugrađuju aluminijske lajsne što je sadržano u jediničnoj cijeni. Obračun po m2</t>
  </si>
  <si>
    <t>Žbukanje dimnjaka u vpc mortu, komplet sa nanašanjem cementnog šprica, uključivo svu radnu i pomoćnu skelu te sve aluminijske lajsne što je sadržano u cijeni. Obračun po m2</t>
  </si>
  <si>
    <t>Zidarska obrada instalacionih otvora u stropnoj  i podnoj konstrukciji na mjestima prolaska instalacijonih cijevi fekalne odvodnje. Obradu izvršiti krpanjem reparaturnim mortom te završno obraditi ugradnjom mrežice i dvostrukim gletanjem. Obračun po m2</t>
  </si>
  <si>
    <t xml:space="preserve">Izrada dvokomponentne polimer cementne hidroizolacije sanitarnog čvora komolet sa premazivanjem univerzalnim grundom. Prije izvedbe hidroizolacije izvršiti otprašivanje betonske površine, uključivo preklopi oko 20cm preko stijenki zidova. Obračun opo m2 </t>
  </si>
  <si>
    <t xml:space="preserve">Izrada termoizolacije krovnih kosina nad potkrovljem sa dva sloja termoizolacije mineralne staklene vune  u roli debljina 16 cm i 20cm deklarirane toplinske provodljivosti 0,032W/mK.  uključivo sav spojni i pričvrsni materijal te parna brana 110 g/m2 sa aluminijskim slojem uključivo spojna traka za preklop parne brane </t>
  </si>
  <si>
    <t>termoizolacija između rogova i kliješta  izolacijom - mineralnom staklenom vunom u roli debljina 16 cm i 20cm deklarirane toplinske provodljivosti 0,032W/mK. Obračun po m2</t>
  </si>
  <si>
    <t>izolacija 16cm</t>
  </si>
  <si>
    <t>izolacija 20cm</t>
  </si>
  <si>
    <t>Nabava i doprema unutarnjih pregradnih vrata od melaminkih ploča (CPL FOLIJA) na drvenoj lameliranoj podkonstrukciji sa štokom u širini zida, uključivo završne lajsne te sav okov, cilindrična brava. Obračun po komadu</t>
  </si>
  <si>
    <t>Dobava i ugradnja ulaznih drvenih punih vrata od ljepljenog drva debljine dovratika 80mm, sa drvenim ukladama, cilindričnom protuprovalnom bravom komplet završno bojana i lakirana dim 100/210cm Obračun po komadu</t>
  </si>
  <si>
    <t>Dobava i ugradnja krovnog prozora dimenzija  x 138cm, kao VELUX GGL, laminirano drvo zaštićeno bijelim lakom, izvana pokrovni profili od antracit-sivo bojanog aluminija (kao RAL Classic 7043), središnji ovjes, ručka za otvaranje s gornje strane, ventilacijski preklop, dvostruko brtvljenje, dvostruko energetsko sigurnosno staklo (6mm laminirano + 15mm argon + 4mm vanjsko kaljeno), Upr=1.3W/m2K (Ust=1.0W/m2K), Rpr=35 dB, ugraditi termo i hidroizolacijski set (kao VELUX BDX); potreban originalni opšav za pojedinačnu ugradnju na profilirani pokrov; unutarnje plisirano sjenilo sive boje, za zasjenjenje prostora, s bočnim aluminijskim vodilicama, kao VELUX RFL.
Potrebne mjere provjeriti na licu mjesta. Ugradnju izvršiti prema uputstvima proizvođača. Obračun po komadu.</t>
  </si>
  <si>
    <t>Nabava, doprema i ugradnja laminata klase 33 debljine 10 komplet sa podložnim filcem. Obračun po m2</t>
  </si>
  <si>
    <t>Dobava i ugradnja kutnih lajsni od punog drva komplet sa bojanjem lazurnom bojom 2x u tonalitetu kao laminat Obračun po m</t>
  </si>
  <si>
    <t>Bojanje drvenih djelova drvenog opšava lazurnom bojom 2x temeljna i 1x završna sa prethodnom impregnacijom. Obračun po m2</t>
  </si>
  <si>
    <t>Izrada nove odvodne instalacije od PVC cijevi promjera 110 mm i 50 mm komplet sa svim koljenima, fitinzima, brtvama, spojnim i pričvrsnim materijalom, ovjesima itd.Izvodi se nova odvodna instalacija sanitarnog čvora kompleta sa šlicanjem zidova i odvozom materijala na gradilišnu deponiju. Nova instalacija izvodi se montažom glavnog voda odvodnje pvc cijevima 110mm koji se spaja na odvodni kontrolni šaht na vanjskom prostoru unutar prostora tvrgovine "Krk" građevine. Raovi se izvode izban radnog vremena trgovine.Izvodi se priključak zahodske školjke, perilice, umivaonika, tuš kade te kuhinjske perilice i suopera.  Obračun po kompletu</t>
  </si>
  <si>
    <t>ugradbena kada sa kaljenim staklom i postoljem dim.100x80cm.</t>
  </si>
  <si>
    <t xml:space="preserve">mješalica sa gibljivim crijevom i tušem </t>
  </si>
  <si>
    <t>zidni ormarić sa ogledalom i rasvjetom led svjetlom, sa jednim nasadnim umivaonikom i donjim ormarićem širine 85, visina 190, dubine 50cm, MDF materijal</t>
  </si>
  <si>
    <t>kromirani držač ručnika</t>
  </si>
  <si>
    <t>kromirani držač rolo papira</t>
  </si>
  <si>
    <t xml:space="preserve"> Stan A= 77,10m2 + ulazni predprostor 20,60m2</t>
  </si>
  <si>
    <t>Demontaža ulaznih aluminijskih vrata komplet sa utovarom i odvozom na općinsku deponiju. D imenzije vrata 100/210cm. Obračun po  komadu-NEĆE SE IZVODITI</t>
  </si>
  <si>
    <t>Zidanje nosivog zida od siporeksa debljine 20 cm za ugradbeni glavni razvodni ormar. Stavka podrazumijeva izradu otvora za ugradbeni strujni razvodni ormar. Obračun po m3</t>
  </si>
  <si>
    <t>Dobava i postava suhe daske 24mm preko krovnih kliješta uključivo antifungicidnu zaštitu. Obračun po m2</t>
  </si>
  <si>
    <t>Dobava i ugradnja ulaznih PVC vratiju sa prekinutim toplinskim mostom ugradbene dubine 80mm, komplet sa cilindričnom protuprovalnom bravom sa koeficijentom toplinske provodljivosti minim 1,3nW.Obračun po komadu - NE NUDI SE</t>
  </si>
  <si>
    <t>Dobava i ugradnja zidnih i podnih keramičkih pločica I klase sa ljepljenjem na podnu i zidnu konstrukciju uključivo fugiranje spojnica, te sokl 10 cm, uključivo sve potrebne aluminijeks lajsne. Vrijednost pločica do 120 kn bez PDV-a. Obračun po m2</t>
  </si>
  <si>
    <t>Pregled dijela pokrova od pocinčanog valovitog lima u boji na mjestima procurenja  usljed puknutih vijaka, prodora dimnjaka, uključivo brtvljenje spojeva, uključivo sav spojni i pričvrsni materijal. Obračun po m2</t>
  </si>
  <si>
    <t>Izrada nove vodovodne instalacije od PPR cijevi komplet sa svim koljenima, fitinzima, brtvama, spojnim i pričvrsnim materijalom. Izvodi se nova instalacija sanitarnog čvora i kuhinje komplet sa šlicanjem zidova i odvozom materijala na gradilišnu deponiju. Nova instalacija se spaja na novi glavni vod. Izvode se jedan  sanitarni čvor. Sanitarni čvor sastoji se od zahodske školjke umivaonika, jednim (1) niskomontažnim vodokotlićem te priključkom za perilicu. Kuhinjski prostor sadržavati će kuhinjski dvodjelni sudoperom i perilicu. Obračun po kompletu</t>
  </si>
  <si>
    <t xml:space="preserve">13.0.  A) stan - OSTALI RADOVI </t>
  </si>
  <si>
    <t>13.1.</t>
  </si>
  <si>
    <t>Nabava, doprema i ugradnja razvoda centralnog grijanja na stropnu ploču od pex cijevi za razvode centralnog grijanja od zidnog razdjelnika do radijatorskih tijela. Površina stana 77,10 m2, a ovom stavkom predviđaju se samo pripremni instalaterski radovi sa ugradnjom cijevi ispod podnog estriha uključivo sav spojni i pričvrsni materijal te ugradnja zidnog razdjelnika sa poklopcem. Stavka ne predviđa nikakva spajanja, instaliranja - sami pripremni radovi. Snaga peći za radijatorsko grijanje na pelete iznosi 16 kW. Obračun po  kompletu</t>
  </si>
  <si>
    <t>13.0.</t>
  </si>
  <si>
    <t>Ostali radovi ukupno:</t>
  </si>
  <si>
    <t>R.b.</t>
  </si>
  <si>
    <t>Opis</t>
  </si>
  <si>
    <t>Jed. mjere</t>
  </si>
  <si>
    <t>A</t>
  </si>
  <si>
    <t>PRIPREMNI RADOVI</t>
  </si>
  <si>
    <t>A.1</t>
  </si>
  <si>
    <t>Obilazak gradilišta, planiranje hodograma i načina izvođenja radova s investitorom.</t>
  </si>
  <si>
    <t>sati</t>
  </si>
  <si>
    <t>A.2</t>
  </si>
  <si>
    <t>Pripremni radovi za organizaciju gradilišta, ispitivanje postojeće elektroinstalacije za prilagodbu novom riješenju.</t>
  </si>
  <si>
    <t>kpl</t>
  </si>
  <si>
    <t>UKUPNO PRIPREMNI RADOVI:</t>
  </si>
  <si>
    <t>B</t>
  </si>
  <si>
    <t>RAZDJELNICI</t>
  </si>
  <si>
    <t>B.1</t>
  </si>
  <si>
    <r>
      <rPr>
        <b/>
        <sz val="11"/>
        <rFont val="Arial"/>
        <family val="2"/>
      </rPr>
      <t xml:space="preserve">Razdjelnik stana A (R-A) </t>
    </r>
    <r>
      <rPr>
        <sz val="11"/>
        <rFont val="Arial"/>
        <family val="2"/>
      </rPr>
      <t>- dobava, ugradnja i spajanje:</t>
    </r>
  </si>
  <si>
    <t>Uzidni razdjelnik za puni zid, dvodjelni - s energetskim i media dijelom. Energetski dio 3-redni (36+6 modula), media dio s montažnom pločom. Ormar mora biti opremljen metalnim vratima i okvirom, bijele boje, s pripadnom uzidnom kadom za ugradnju u puni zid, opremljen izoliranim N/PE sabirnicama, vanjskih dimenzija: 392x592x94mm (ŠxVxD).
U media dio se ugrađuje komunikacijska i antenska oprema.
U energetski dio se ugrađuje sljedeća oprema:</t>
  </si>
  <si>
    <t>ograničavalo strujnog opterećenje (OSO - limitator), 1P, 25A (ugrađuje HEP)</t>
  </si>
  <si>
    <t>Teretna sklopka, 1P, 63 A,</t>
  </si>
  <si>
    <t>odvodnik prenapona, 2P, tip 2, 280 V, 20 kA,</t>
  </si>
  <si>
    <t>zaštitni uređaj diferencijalne struje, 1P+N, 40 A, 30 mA, tip AC, 10 kA,</t>
  </si>
  <si>
    <t>zaštitni prekidač, 1P, 20 A, B karakteristika, 10kA,</t>
  </si>
  <si>
    <t>zaštitni prekidač, 1P, 16 A, B karakteristika, 10kA,</t>
  </si>
  <si>
    <t>zaštitni prekidač, 1P, 10 A, C karakteristika, 10kA,</t>
  </si>
  <si>
    <t>transformator za zvono, 230VDC/4-8-12VAC.</t>
  </si>
  <si>
    <t>ostali sitni nespecificirani materijal i rad.</t>
  </si>
  <si>
    <t>R-A ukupno:</t>
  </si>
  <si>
    <t>B.2</t>
  </si>
  <si>
    <r>
      <rPr>
        <b/>
        <sz val="11"/>
        <rFont val="Arial"/>
        <family val="2"/>
      </rPr>
      <t xml:space="preserve">Razdjelnik stana B (R-B) </t>
    </r>
    <r>
      <rPr>
        <sz val="11"/>
        <rFont val="Arial"/>
        <family val="2"/>
      </rPr>
      <t>- dobava, ugradnja i spajanje:</t>
    </r>
  </si>
  <si>
    <t>Uzidni razdjelnik za šuplji zid, dvodjelni - s energetskim i media dijelom. Energetski dio 3-redni (36+6 modula), media dio s montažnom pločom. Ormar mora biti opremljen metalnim vratima i okvirom, bijele boje, s pripadnom uzidnom kadom za ugradnju u puni zid, opremljen izoliranim N/PE sabirnicama, vanjskih dimenzija: 392x592x94mm (ŠxVxD).
U media dio se ugrađuje komunikacijska i antenska oprema.
U energetski dio se ugrađuje sljedeća oprema:</t>
  </si>
  <si>
    <t>R-B ukupno:</t>
  </si>
  <si>
    <t>B.3</t>
  </si>
  <si>
    <r>
      <rPr>
        <b/>
        <sz val="11"/>
        <rFont val="Arial"/>
        <family val="2"/>
      </rPr>
      <t>Postojeći razdjelnik objekta (prizemlja - R-P)</t>
    </r>
    <r>
      <rPr>
        <sz val="11"/>
        <rFont val="Arial"/>
        <family val="2"/>
      </rPr>
      <t xml:space="preserve"> - dobava, ugradnja i spajanje sljedećih elemenata u postojeći razdjelnik:</t>
    </r>
  </si>
  <si>
    <t>stubišni automat, 16A, 1-7 min</t>
  </si>
  <si>
    <t>R-P ukupno:</t>
  </si>
  <si>
    <t>B.4</t>
  </si>
  <si>
    <r>
      <rPr>
        <b/>
        <sz val="11"/>
        <rFont val="Arial"/>
        <family val="2"/>
      </rPr>
      <t xml:space="preserve">Priključno-mjerni ormar (PMO) </t>
    </r>
    <r>
      <rPr>
        <sz val="11"/>
        <rFont val="Arial"/>
        <family val="2"/>
      </rPr>
      <t>- dobava, ugradnja i spajanje:</t>
    </r>
  </si>
  <si>
    <t>Priključno-mjerni ormar za ugradnju u zid, za smještaj tri brojila.
Kućište izrađeno od UV otpornog prešanog poliestera ojačanog staklenim vlaknima, izveden u razini zaštite ≥IP44 i otpornosti na mehaničke udarce IK10. Ormar mora biti opremljen rastavnim sklopkama za ugradnju glavnih osigurača, N i PE sabirnicama, bravicom prema tipizaciji HEP-a, spremnikom za dokumentaciju A4,  naljepnicom "OPREZ - VISOKI NAPON" i natpisnom pločicom s oznakom ormara.
U ormar se ugrađuje postojeće brojilo objekta i dva nova jednofazna izravna komunikacijska brojila (ugrađuje HEP).</t>
  </si>
  <si>
    <t>UKUPNO RAZDJELNICI:</t>
  </si>
  <si>
    <t>C</t>
  </si>
  <si>
    <t>INSTALACIJA SNAGE I RASVJETE</t>
  </si>
  <si>
    <t>STAN A</t>
  </si>
  <si>
    <t xml:space="preserve">Dobava, polaganje i spajanje sljedećih plastičnih samogasivih savitljivih cijevi i kanala; samogasivi, komplet s razvodnim kutijama, fazonskim kutnim komadima, obujnicama, uvodnicama, spojnicama: </t>
  </si>
  <si>
    <t>C.1</t>
  </si>
  <si>
    <t>CSS 40/33 mm
- PMO → R-A,
- zaštita dovodnog kabela,
- polaganje u zid.</t>
  </si>
  <si>
    <t>C.2</t>
  </si>
  <si>
    <t>CSS 25/20 mm
- zaštita kabela snage i rasvjete.
- polaganje u zid.</t>
  </si>
  <si>
    <t>C.3</t>
  </si>
  <si>
    <t>CSS 20/16 mm
- zaštita kabela rasvjete.
- polaganje u zid.</t>
  </si>
  <si>
    <t>Dobava, polaganje (u specificiranu cijev, u zid) i spajanje sljedećih kabela (u obračun po metru uračunati eventualne razvodne kutije, konektore i spojnice):</t>
  </si>
  <si>
    <t>C.4</t>
  </si>
  <si>
    <r>
      <t>FG16OR16 3G16 mm</t>
    </r>
    <r>
      <rPr>
        <vertAlign val="superscript"/>
        <sz val="11"/>
        <rFont val="Arial"/>
        <family val="2"/>
      </rPr>
      <t>2</t>
    </r>
    <r>
      <rPr>
        <sz val="11"/>
        <rFont val="Arial"/>
        <family val="2"/>
      </rPr>
      <t xml:space="preserve">
- PMO → R-A,
- polaganje cijev u Ø40mm zidu.</t>
    </r>
  </si>
  <si>
    <t>C.5</t>
  </si>
  <si>
    <r>
      <t>H07V-K 16 mm</t>
    </r>
    <r>
      <rPr>
        <vertAlign val="superscript"/>
        <sz val="11"/>
        <rFont val="Arial"/>
        <family val="2"/>
      </rPr>
      <t>2</t>
    </r>
    <r>
      <rPr>
        <sz val="11"/>
        <rFont val="Arial"/>
        <family val="2"/>
      </rPr>
      <t>.
- uzemljivač → R-A.
- polaganje cijev u Ø25mm zidu.</t>
    </r>
  </si>
  <si>
    <t>C.6</t>
  </si>
  <si>
    <r>
      <t>NYM-J 3x4 mm</t>
    </r>
    <r>
      <rPr>
        <vertAlign val="superscript"/>
        <sz val="11"/>
        <rFont val="Arial"/>
        <family val="2"/>
      </rPr>
      <t>2</t>
    </r>
    <r>
      <rPr>
        <sz val="11"/>
        <rFont val="Arial"/>
        <family val="2"/>
      </rPr>
      <t xml:space="preserve">
- strujni krug el. ploče za kuhanje,
- polaganje u cijev Ø25mm u zidu.</t>
    </r>
  </si>
  <si>
    <t>C.7</t>
  </si>
  <si>
    <r>
      <t>NYM-J 3x2,5 mm</t>
    </r>
    <r>
      <rPr>
        <vertAlign val="superscript"/>
        <sz val="11"/>
        <rFont val="Arial"/>
        <family val="2"/>
      </rPr>
      <t>2</t>
    </r>
    <r>
      <rPr>
        <sz val="11"/>
        <rFont val="Arial"/>
        <family val="2"/>
      </rPr>
      <t xml:space="preserve">
- strujni krugovi snage,
- polaganje u cijev Ø25mm u zidu.</t>
    </r>
  </si>
  <si>
    <t>C.8</t>
  </si>
  <si>
    <r>
      <t>NYM-J 5x1,5 mm</t>
    </r>
    <r>
      <rPr>
        <vertAlign val="superscript"/>
        <sz val="11"/>
        <rFont val="Arial"/>
        <family val="2"/>
      </rPr>
      <t>2</t>
    </r>
    <r>
      <rPr>
        <sz val="11"/>
        <rFont val="Arial"/>
        <family val="2"/>
      </rPr>
      <t xml:space="preserve">
- strujni krugovi rasvjete,
- polaganje u cijev Ø25mm u zidu.</t>
    </r>
  </si>
  <si>
    <t>C.9</t>
  </si>
  <si>
    <r>
      <t>NYM-J 3x1,5 mm</t>
    </r>
    <r>
      <rPr>
        <vertAlign val="superscript"/>
        <sz val="11"/>
        <rFont val="Arial"/>
        <family val="2"/>
      </rPr>
      <t>2</t>
    </r>
    <r>
      <rPr>
        <sz val="11"/>
        <rFont val="Arial"/>
        <family val="2"/>
      </rPr>
      <t xml:space="preserve">
- strujni krugovi rasvjete i pumpe grijanja,
- polaganje u cijev Ø20mm u zidu.</t>
    </r>
  </si>
  <si>
    <t>Dobava, ugradnja i spajanje grupa priključnica/sklopki modularne izvedbe za podžbuknu montažu, komplet s instalacijskom kutijom, nosačem, ukrasnom maskom i ostalim spojnim priborom.
Priključnice/sklopke su grupirane na sljedeći način:</t>
  </si>
  <si>
    <t>C.10</t>
  </si>
  <si>
    <t>3 x (priključnica 2P+PE, 230 V, 16 A, 2M),
1 x (priključnica 2P (euro), 230 V, 16 A, 1M),
- priključno mjesto iza TV-a u dnevnom boravku.</t>
  </si>
  <si>
    <t>C.11</t>
  </si>
  <si>
    <t>2 x (priključnica RJ45, cat.6, U/UTP, 1M),
1 x (priključnica antenska, TV, 1M),
- priključno mjesto iza TV-a u dnevnom boravku.</t>
  </si>
  <si>
    <t>C.12</t>
  </si>
  <si>
    <t>2 x (priključnica 2P+PE, 230 V, 16 A, 2M),
1 x (slijepi modul, 1M),
1 x (priključnica RJ45, cat.6, U/UTP, 1M),
1 x (priključnica antenska, TV, 1M),
- priključno mjesto iza TV-a u sobi.</t>
  </si>
  <si>
    <t>C.13</t>
  </si>
  <si>
    <t>2 x (priključnica 2P+PE, 230 V, 16 A, 2M),
1 x (priključnica 2P (euro), 230 V, 16 A, 1M),
1 x (izmjenična sklopka 1P, 230 V, 10 A, 1M),
1 x (obična sklopka 1P, 230 V, 10 A, 1M),
- priključno/upravljačko mjesto iznad radne ploče.</t>
  </si>
  <si>
    <t>C.14</t>
  </si>
  <si>
    <t>4 x (izmjenična sklopka 1P, 230 V, 10 A, 1M),
- upravljačko mjesto uz ulaz u stan.</t>
  </si>
  <si>
    <t>C.15</t>
  </si>
  <si>
    <t>1 x (priključnica 2P+PE, 230 V, 16 A, 2M),
1 x (priključnica 2P (euro), 230 V, 16 A, 1M),
1 x (križna sklopka 1P, 230 V, 10 A, 1M),
- priključno/upravljačko mjesto uz krevet.</t>
  </si>
  <si>
    <t>C.16</t>
  </si>
  <si>
    <t>1 x (priključnica 2P+PE, 230 V, 16 A, 2M),
1 x (priključnica 2P (euro), 230 V, 16 A, 1M),
1 x (izmjenična sklopka 1P, 230 V, 10 A, 1M),
- priključno/upravljačko mjesto uz krevet.</t>
  </si>
  <si>
    <t>C.17</t>
  </si>
  <si>
    <t>2 x (priključnica 2P+PE, 230 V, 16 A, 2M).</t>
  </si>
  <si>
    <t>C.18</t>
  </si>
  <si>
    <t>1 x (priključnica 2P+PE s poklopcem, 230 V, 16 A, 2M),
1 x (obična sklopka 1P, 230 V, 10 A, 1M).
- priključno/upravljačko uz umivaonik</t>
  </si>
  <si>
    <t>C.19</t>
  </si>
  <si>
    <t>1 x (priključnica 2P+PE s poklopcem, 230 V, 16 A, 2M).</t>
  </si>
  <si>
    <t>C.20</t>
  </si>
  <si>
    <t>1 x (priključnica 2P+PE, 230 V, 16 A, 2M).</t>
  </si>
  <si>
    <t>C.21</t>
  </si>
  <si>
    <t>1 x (izmjenična sklopka 1P, 230 V, 10 A, 1M).</t>
  </si>
  <si>
    <t>C.22</t>
  </si>
  <si>
    <t>1 x (obična sklopka s lampicom 1P, 230 V, 10 A, 1M).</t>
  </si>
  <si>
    <t>C.23</t>
  </si>
  <si>
    <t>1 x (tipkalo za zvono, 230 V, 10 A, 1M).</t>
  </si>
  <si>
    <t>C.24</t>
  </si>
  <si>
    <t>Dobava, ugradnja i spajanje elektročnog zvona (ugradnja iznad ulaznih vrata u stan).</t>
  </si>
  <si>
    <t>C.25</t>
  </si>
  <si>
    <t>Dobava ugradnja i spajanje kutije za fiksni spoj, 3P+N+PE, 400 V, 16 A.</t>
  </si>
  <si>
    <t>STAN B</t>
  </si>
  <si>
    <t>C.26</t>
  </si>
  <si>
    <t>CSS 40/33 mm
- PMO → R-B,
- zaštita dovodnog kabela,
- polaganje u zid.</t>
  </si>
  <si>
    <t>C.27</t>
  </si>
  <si>
    <t>C.28</t>
  </si>
  <si>
    <t>C.29</t>
  </si>
  <si>
    <r>
      <t>FG16OR16 3G16 mm</t>
    </r>
    <r>
      <rPr>
        <vertAlign val="superscript"/>
        <sz val="11"/>
        <rFont val="Arial"/>
        <family val="2"/>
      </rPr>
      <t>2</t>
    </r>
    <r>
      <rPr>
        <sz val="11"/>
        <rFont val="Arial"/>
        <family val="2"/>
      </rPr>
      <t xml:space="preserve">
- PMO → R-B,
- polaganje cijev u Ø40mm zidu.</t>
    </r>
  </si>
  <si>
    <t>C.30</t>
  </si>
  <si>
    <r>
      <t>H07V-K 16 mm</t>
    </r>
    <r>
      <rPr>
        <vertAlign val="superscript"/>
        <sz val="11"/>
        <rFont val="Arial"/>
        <family val="2"/>
      </rPr>
      <t>2</t>
    </r>
    <r>
      <rPr>
        <sz val="11"/>
        <rFont val="Arial"/>
        <family val="2"/>
      </rPr>
      <t>.
- uzemljivač → R-B.
- polaganje cijev u Ø25mm zidu.</t>
    </r>
  </si>
  <si>
    <t>C.31</t>
  </si>
  <si>
    <t>C.32</t>
  </si>
  <si>
    <t>C.33</t>
  </si>
  <si>
    <t>C.34</t>
  </si>
  <si>
    <t>C.35</t>
  </si>
  <si>
    <t>C.36</t>
  </si>
  <si>
    <t>C.37</t>
  </si>
  <si>
    <t>C.38</t>
  </si>
  <si>
    <t>3 x (priključnica 2P+PE, 230 V, 16 A, 2M),
1 x (priključnica RJ45, cat.6, U/UTP, 1M),
- priključno mjesto kod radnog stola u sobi.</t>
  </si>
  <si>
    <t>C.39</t>
  </si>
  <si>
    <t>C.40</t>
  </si>
  <si>
    <t>3 x (izmjenična sklopka 1P, 230 V, 10 A, 1M),
1 x (obična sklopka 1P, 230 V, 10 A, 1M),
- upravljačko mjesto uz ulaz i dnevni dio.</t>
  </si>
  <si>
    <t>C.41</t>
  </si>
  <si>
    <t>C.42</t>
  </si>
  <si>
    <t>C.43</t>
  </si>
  <si>
    <t>C.44</t>
  </si>
  <si>
    <t>C.45</t>
  </si>
  <si>
    <t>1 x (izmjenična sklopka 1P, 230 V, 10 A, 1M),
1 x (obična sklopka s lampicom 1P, 230 V, 10 A, 1M).</t>
  </si>
  <si>
    <t>C.46</t>
  </si>
  <si>
    <t>C.47</t>
  </si>
  <si>
    <t>C.48</t>
  </si>
  <si>
    <t>C.49</t>
  </si>
  <si>
    <t>C.50</t>
  </si>
  <si>
    <t>C.51</t>
  </si>
  <si>
    <t>ZAJEDNIČKI DIO</t>
  </si>
  <si>
    <t>C.52</t>
  </si>
  <si>
    <t>CSS 25/20 mm
- postojeći razdjelnik prizemlja R-P → razvod po stubištu/hodniku,
- zaštita kabela snage i rasvjete.
- polaganje u zid.</t>
  </si>
  <si>
    <t>C.53</t>
  </si>
  <si>
    <r>
      <t>NYM-J 5x1,5 mm</t>
    </r>
    <r>
      <rPr>
        <vertAlign val="superscript"/>
        <sz val="11"/>
        <rFont val="Arial"/>
        <family val="2"/>
      </rPr>
      <t>2</t>
    </r>
    <r>
      <rPr>
        <sz val="11"/>
        <rFont val="Arial"/>
        <family val="2"/>
      </rPr>
      <t xml:space="preserve">
- postojeći razdjelnik prizemlja R-P → razvod po stubištu/hodniku,
- polaganje u cijev Ø25mm u zidu.</t>
    </r>
  </si>
  <si>
    <t>C.54</t>
  </si>
  <si>
    <t>Dobava, ugradnja i spajanje tipkala s lampicom, P/Ž, 10 A, 1 N/O, komplet s ugradnom kutijom i nosačem te ostalim spojnim priborom.</t>
  </si>
  <si>
    <t xml:space="preserve"> </t>
  </si>
  <si>
    <t>UKUPNO INSTALACIJA SNAGE I RASVJETE:</t>
  </si>
  <si>
    <t>D</t>
  </si>
  <si>
    <t>INSTALACIJA SLABE STRUJE</t>
  </si>
  <si>
    <t>Dobava, polaganje (u specificiranu cijev, u zid, na kabelske staze, u spušteni strop) i spajanje sljedećih kabela (u obračun po metru uračunati eventualne razvodne kutije, konektore i spojnice):</t>
  </si>
  <si>
    <t>D.1</t>
  </si>
  <si>
    <t>Ethernet kabel, U/UTP, 4x2x24 AWG, cat.6,
- R-A → komunikacijske priključnice.</t>
  </si>
  <si>
    <t>D.2</t>
  </si>
  <si>
    <t>Koaksijalni kabel, 75Ω,
- R-A → antenske priključnice.</t>
  </si>
  <si>
    <t>D.3</t>
  </si>
  <si>
    <t>CSS 20/16 mm
- R-A → priključnice slabe struje,
- zaštita kabela slabe struje,
- polaganje u zid.</t>
  </si>
  <si>
    <t>D.4</t>
  </si>
  <si>
    <t>Dobava, ugradnja i spajanje antenskog razdjelnika 1/3, jedan ulaz - tri izlaza, 5-1000 MHz, 75Ω.
- ugradnja u KO.</t>
  </si>
  <si>
    <t>D.5</t>
  </si>
  <si>
    <t>Ethernet kabel, U/UTP, 4x2x24 AWG, cat.6,
- R-B → komunikacijske priključnice.</t>
  </si>
  <si>
    <t>D.6</t>
  </si>
  <si>
    <t>Koaksijalni kabel, 75Ω,
- R-B → antenske priključnice.</t>
  </si>
  <si>
    <t>D.7</t>
  </si>
  <si>
    <t>D.8</t>
  </si>
  <si>
    <t>D.9</t>
  </si>
  <si>
    <t>Ethernet kabel, U/UTP, 4x2x24 AWG, cat.6,
- priključna kutija EKI operatera → R-A, R-B,
- polaganje cijev u Ø25mm zidu.</t>
  </si>
  <si>
    <t>D.10</t>
  </si>
  <si>
    <t>Koaksijalni kabel, 75Ω.
- antene → AO → KO-A, KO-B,
- polaganje cijev u Ø25mm zidu.</t>
  </si>
  <si>
    <t>D.11</t>
  </si>
  <si>
    <r>
      <t>H07V-K 16 mm</t>
    </r>
    <r>
      <rPr>
        <vertAlign val="superscript"/>
        <sz val="11"/>
        <rFont val="Arial"/>
        <family val="2"/>
      </rPr>
      <t>2</t>
    </r>
    <r>
      <rPr>
        <sz val="11"/>
        <rFont val="Arial"/>
        <family val="2"/>
      </rPr>
      <t>.
- uzemljivač → AO, antena.
- polaganje cijev u Ø25mm zidu.</t>
    </r>
  </si>
  <si>
    <t>D.12</t>
  </si>
  <si>
    <t>CSS 25/20 mm
- zaštita kabela slabe struje.
- polaganje u zid.</t>
  </si>
  <si>
    <t>D.13</t>
  </si>
  <si>
    <t>Antenski stup, visina 100 cm, Ø50 mm, pocinčani.</t>
  </si>
  <si>
    <t>D.14</t>
  </si>
  <si>
    <t>Nosač antenskog stupa - odstojnik.</t>
  </si>
  <si>
    <t>D.15</t>
  </si>
  <si>
    <t>Obujmica za uzemljenje.</t>
  </si>
  <si>
    <t>D.16</t>
  </si>
  <si>
    <t>Poklopac za vrh stupa.</t>
  </si>
  <si>
    <t>D.17</t>
  </si>
  <si>
    <t>Zemaljska UHF antena.</t>
  </si>
  <si>
    <t>D.18</t>
  </si>
  <si>
    <t>Dobava, ugradnja i spajanje antenskog razdjelnika 1/2, jedan ulaz - dva izlaza, 5-1000 MHz, 75Ω.
- ugradnja u razvodnu kutiju (AO) u potkrovlju.</t>
  </si>
  <si>
    <t>UKUPNO INSTALACIJA SLABE STRUJE:</t>
  </si>
  <si>
    <t>E</t>
  </si>
  <si>
    <t>ISPITIVANJA I MJERENJA</t>
  </si>
  <si>
    <t>E.1</t>
  </si>
  <si>
    <t>Ispitivanje instalacije od strane ovlaštenog trgovačkog društva i izdavanje atesta.</t>
  </si>
  <si>
    <t>E.2</t>
  </si>
  <si>
    <t>Funkcionalno ispitivanje izvedene instalacije i ugrađene opreme.</t>
  </si>
  <si>
    <t>UKUPNO ISPITIVANJA I MJERENJA:</t>
  </si>
  <si>
    <t>REKAPITULACIJA</t>
  </si>
  <si>
    <t>ELEKTROINSTLATERSKIH RADOVA</t>
  </si>
  <si>
    <t>T R O Š K O V N I K</t>
  </si>
  <si>
    <t>građevinsko obrtnički radovi</t>
  </si>
  <si>
    <t xml:space="preserve"> A)   T R O Š K O V N I K   R A D O V A  </t>
  </si>
  <si>
    <t>OSTALI RADOVI</t>
  </si>
  <si>
    <t>B)</t>
  </si>
  <si>
    <t>B)   T R O Š K O V N I K    R A D O V A</t>
  </si>
  <si>
    <t>elektroinstalaterski radovi</t>
  </si>
  <si>
    <t>REKAPITULACIJA A + B</t>
  </si>
  <si>
    <t>A)</t>
  </si>
  <si>
    <t>TROŠKOVNIK GRAĐEVINSKO OBRTNIČKIH RADOVA</t>
  </si>
  <si>
    <t>TROŠKOVNIK ELEKTROINSTLATERSKIH RADOVA</t>
  </si>
  <si>
    <t>SVEUKUPNO: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</si>
</sst>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
    <numFmt numFmtId="166" formatCode="#,##0.00\ [$€-1]"/>
    <numFmt numFmtId="167" formatCode="#,##0.00\ [$€-1];[Red]#,##0.00\ [$€-1]"/>
  </numFmts>
  <fonts count="14" x14ac:knownFonts="1">
    <font>
      <sz val="11"/>
      <color theme="1"/>
      <name val="Calibri"/>
      <family val="2"/>
      <charset val="238"/>
      <scheme val="minor"/>
    </font>
    <font>
      <b/>
      <sz val="11"/>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name val="Arial"/>
      <family val="2"/>
    </font>
    <font>
      <b/>
      <sz val="11"/>
      <name val="Arial"/>
      <family val="2"/>
    </font>
    <font>
      <sz val="11"/>
      <name val="Arial"/>
      <family val="2"/>
    </font>
    <font>
      <sz val="10"/>
      <name val="Arial CE"/>
      <charset val="238"/>
    </font>
    <font>
      <vertAlign val="superscript"/>
      <sz val="1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9" fillId="0" borderId="0"/>
    <xf numFmtId="0" fontId="12" fillId="0" borderId="0"/>
  </cellStyleXfs>
  <cellXfs count="168">
    <xf numFmtId="0" fontId="0" fillId="0" borderId="0" xfId="0"/>
    <xf numFmtId="0" fontId="0" fillId="0" borderId="0" xfId="0" applyAlignment="1">
      <alignment horizontal="center"/>
    </xf>
    <xf numFmtId="0" fontId="1" fillId="0" borderId="0" xfId="0" applyFont="1"/>
    <xf numFmtId="0" fontId="3" fillId="0" borderId="0" xfId="0" applyFont="1"/>
    <xf numFmtId="0" fontId="0" fillId="0" borderId="0" xfId="0"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left" vertical="top" wrapText="1"/>
    </xf>
    <xf numFmtId="0" fontId="6" fillId="2" borderId="8" xfId="0" applyFont="1" applyFill="1" applyBorder="1" applyAlignment="1">
      <alignment horizontal="center"/>
    </xf>
    <xf numFmtId="164" fontId="6" fillId="2" borderId="2" xfId="0" applyNumberFormat="1" applyFont="1" applyFill="1" applyBorder="1" applyAlignment="1">
      <alignment horizontal="center"/>
    </xf>
    <xf numFmtId="0" fontId="6" fillId="0" borderId="0" xfId="0" applyFont="1" applyAlignment="1">
      <alignment horizontal="center" vertical="center"/>
    </xf>
    <xf numFmtId="0" fontId="0" fillId="0" borderId="0" xfId="0" applyAlignment="1">
      <alignment vertical="top" wrapText="1"/>
    </xf>
    <xf numFmtId="164" fontId="6" fillId="0" borderId="0" xfId="0" applyNumberFormat="1" applyFont="1"/>
    <xf numFmtId="164" fontId="0" fillId="0" borderId="0" xfId="0" applyNumberFormat="1"/>
    <xf numFmtId="0" fontId="6" fillId="0" borderId="0" xfId="0" applyFont="1" applyAlignment="1">
      <alignment horizontal="center"/>
    </xf>
    <xf numFmtId="0" fontId="1" fillId="2" borderId="1" xfId="0" applyFont="1" applyFill="1" applyBorder="1"/>
    <xf numFmtId="0" fontId="1" fillId="2" borderId="2" xfId="0" applyFont="1" applyFill="1" applyBorder="1"/>
    <xf numFmtId="0" fontId="0" fillId="0" borderId="0" xfId="0" applyAlignment="1">
      <alignment horizontal="left"/>
    </xf>
    <xf numFmtId="0" fontId="1" fillId="2" borderId="2" xfId="0" applyFont="1" applyFill="1" applyBorder="1" applyAlignment="1">
      <alignment vertical="top"/>
    </xf>
    <xf numFmtId="0" fontId="0" fillId="0" borderId="8" xfId="0" applyBorder="1" applyAlignment="1">
      <alignment horizontal="center" vertical="center"/>
    </xf>
    <xf numFmtId="0" fontId="0" fillId="0" borderId="8" xfId="0" applyBorder="1" applyAlignment="1">
      <alignment horizontal="center"/>
    </xf>
    <xf numFmtId="164" fontId="0" fillId="0" borderId="8" xfId="0" applyNumberFormat="1" applyBorder="1"/>
    <xf numFmtId="0" fontId="0" fillId="0" borderId="8" xfId="0" applyBorder="1" applyAlignment="1">
      <alignment vertical="top" wrapText="1"/>
    </xf>
    <xf numFmtId="0" fontId="0" fillId="0" borderId="8" xfId="0" applyBorder="1"/>
    <xf numFmtId="0" fontId="6" fillId="0" borderId="8" xfId="0" applyFont="1" applyBorder="1" applyAlignment="1">
      <alignment horizontal="center" vertical="center"/>
    </xf>
    <xf numFmtId="0" fontId="6" fillId="0" borderId="8" xfId="0" applyFont="1" applyBorder="1" applyAlignment="1">
      <alignment horizontal="center"/>
    </xf>
    <xf numFmtId="164" fontId="6" fillId="0" borderId="8" xfId="0" applyNumberFormat="1" applyFont="1" applyBorder="1"/>
    <xf numFmtId="0" fontId="8" fillId="0" borderId="8" xfId="0" applyFont="1" applyBorder="1" applyAlignment="1">
      <alignment horizontal="center"/>
    </xf>
    <xf numFmtId="0" fontId="7" fillId="0" borderId="8" xfId="0" applyFont="1" applyBorder="1" applyAlignment="1">
      <alignment horizontal="center"/>
    </xf>
    <xf numFmtId="0" fontId="0" fillId="0" borderId="1" xfId="0" applyBorder="1" applyAlignment="1">
      <alignment horizontal="center"/>
    </xf>
    <xf numFmtId="0" fontId="0" fillId="0" borderId="2" xfId="0" applyBorder="1"/>
    <xf numFmtId="0" fontId="0" fillId="0" borderId="9"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4" fillId="0" borderId="5" xfId="0" applyFont="1" applyBorder="1"/>
    <xf numFmtId="0" fontId="0" fillId="0" borderId="5" xfId="0" applyBorder="1"/>
    <xf numFmtId="0" fontId="6" fillId="0" borderId="8" xfId="0" applyFont="1" applyBorder="1" applyAlignment="1">
      <alignment vertical="top" wrapText="1"/>
    </xf>
    <xf numFmtId="0" fontId="8" fillId="0" borderId="8" xfId="0" applyFont="1" applyBorder="1" applyAlignment="1">
      <alignment vertical="top" wrapText="1"/>
    </xf>
    <xf numFmtId="0" fontId="7" fillId="0" borderId="8" xfId="0" applyFont="1" applyBorder="1" applyAlignment="1">
      <alignment vertical="top" wrapText="1"/>
    </xf>
    <xf numFmtId="0" fontId="6" fillId="0" borderId="0" xfId="0" applyFont="1" applyAlignment="1">
      <alignment vertical="top"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0" xfId="0" applyAlignment="1">
      <alignment wrapText="1"/>
    </xf>
    <xf numFmtId="164" fontId="0" fillId="0" borderId="0" xfId="0" applyNumberFormat="1" applyAlignment="1">
      <alignment horizontal="right"/>
    </xf>
    <xf numFmtId="0" fontId="0" fillId="0" borderId="7" xfId="0" applyBorder="1"/>
    <xf numFmtId="166" fontId="11" fillId="3" borderId="8" xfId="1" applyNumberFormat="1" applyFont="1" applyFill="1" applyBorder="1" applyAlignment="1">
      <alignment horizontal="center" vertical="center" wrapText="1"/>
    </xf>
    <xf numFmtId="166" fontId="11" fillId="3" borderId="18" xfId="2" applyNumberFormat="1" applyFont="1" applyFill="1" applyBorder="1" applyAlignment="1">
      <alignment horizontal="center" vertical="center"/>
    </xf>
    <xf numFmtId="0" fontId="10" fillId="3" borderId="17" xfId="1" applyFont="1" applyFill="1" applyBorder="1" applyAlignment="1">
      <alignment horizontal="center" vertical="center"/>
    </xf>
    <xf numFmtId="0" fontId="10" fillId="3" borderId="8" xfId="1" applyFont="1" applyFill="1" applyBorder="1" applyAlignment="1">
      <alignment vertical="center"/>
    </xf>
    <xf numFmtId="0" fontId="11" fillId="3" borderId="17" xfId="1" applyFont="1" applyFill="1" applyBorder="1" applyAlignment="1">
      <alignment horizontal="center" vertical="center" wrapText="1"/>
    </xf>
    <xf numFmtId="49" fontId="11" fillId="3" borderId="8" xfId="1" applyNumberFormat="1" applyFont="1" applyFill="1" applyBorder="1" applyAlignment="1">
      <alignment horizontal="justify" vertical="center" wrapText="1"/>
    </xf>
    <xf numFmtId="49" fontId="11" fillId="3" borderId="8" xfId="1" applyNumberFormat="1" applyFont="1" applyFill="1" applyBorder="1" applyAlignment="1">
      <alignment horizontal="center" vertical="center" wrapText="1"/>
    </xf>
    <xf numFmtId="165" fontId="11" fillId="3" borderId="8" xfId="1" applyNumberFormat="1" applyFont="1" applyFill="1" applyBorder="1" applyAlignment="1">
      <alignment horizontal="center" vertical="center" wrapText="1"/>
    </xf>
    <xf numFmtId="0" fontId="11" fillId="3" borderId="17" xfId="1" applyFont="1" applyFill="1" applyBorder="1" applyAlignment="1">
      <alignment horizontal="center" vertical="center"/>
    </xf>
    <xf numFmtId="49" fontId="11" fillId="3" borderId="8" xfId="1" applyNumberFormat="1" applyFont="1" applyFill="1" applyBorder="1" applyAlignment="1">
      <alignment vertical="center" wrapText="1"/>
    </xf>
    <xf numFmtId="0" fontId="11" fillId="3" borderId="8" xfId="1" applyFont="1" applyFill="1" applyBorder="1" applyAlignment="1">
      <alignment horizontal="center" vertical="center"/>
    </xf>
    <xf numFmtId="3" fontId="11" fillId="3" borderId="8" xfId="1" applyNumberFormat="1" applyFont="1" applyFill="1" applyBorder="1" applyAlignment="1">
      <alignment horizontal="center" vertical="center"/>
    </xf>
    <xf numFmtId="166" fontId="11" fillId="3" borderId="18" xfId="1" applyNumberFormat="1" applyFont="1" applyFill="1" applyBorder="1" applyAlignment="1">
      <alignment horizontal="center" vertical="center" wrapText="1"/>
    </xf>
    <xf numFmtId="0" fontId="11" fillId="3" borderId="8" xfId="0" applyFont="1" applyFill="1" applyBorder="1" applyAlignment="1">
      <alignment horizontal="justify" vertical="center" wrapText="1"/>
    </xf>
    <xf numFmtId="0" fontId="11" fillId="3" borderId="8" xfId="1" applyFont="1" applyFill="1" applyBorder="1" applyAlignment="1">
      <alignment vertical="center" wrapText="1"/>
    </xf>
    <xf numFmtId="166" fontId="10" fillId="3" borderId="18" xfId="1" applyNumberFormat="1" applyFont="1" applyFill="1" applyBorder="1" applyAlignment="1">
      <alignment horizontal="center" vertical="center"/>
    </xf>
    <xf numFmtId="0" fontId="11" fillId="3" borderId="17" xfId="1" quotePrefix="1" applyFont="1" applyFill="1" applyBorder="1" applyAlignment="1">
      <alignment horizontal="center" vertical="center"/>
    </xf>
    <xf numFmtId="0" fontId="10" fillId="3" borderId="8" xfId="0" applyFont="1" applyFill="1" applyBorder="1" applyAlignment="1">
      <alignment horizontal="right" vertical="center" wrapText="1"/>
    </xf>
    <xf numFmtId="0" fontId="10" fillId="3" borderId="17" xfId="1" applyFont="1" applyFill="1" applyBorder="1" applyAlignment="1">
      <alignment vertical="center"/>
    </xf>
    <xf numFmtId="0" fontId="10" fillId="3" borderId="18" xfId="1" applyFont="1" applyFill="1" applyBorder="1" applyAlignment="1">
      <alignment vertical="center"/>
    </xf>
    <xf numFmtId="0" fontId="0" fillId="3" borderId="0" xfId="0" applyFill="1"/>
    <xf numFmtId="0" fontId="10" fillId="4" borderId="17" xfId="1" applyFont="1" applyFill="1" applyBorder="1" applyAlignment="1">
      <alignment horizontal="center" vertical="center"/>
    </xf>
    <xf numFmtId="0" fontId="10" fillId="4" borderId="8" xfId="1" applyFont="1" applyFill="1" applyBorder="1" applyAlignment="1">
      <alignment vertical="center"/>
    </xf>
    <xf numFmtId="166" fontId="10" fillId="4" borderId="8" xfId="1" applyNumberFormat="1" applyFont="1" applyFill="1" applyBorder="1" applyAlignment="1">
      <alignment vertical="center"/>
    </xf>
    <xf numFmtId="166" fontId="10" fillId="4" borderId="18" xfId="1" applyNumberFormat="1" applyFont="1" applyFill="1" applyBorder="1" applyAlignment="1">
      <alignment vertical="center"/>
    </xf>
    <xf numFmtId="0" fontId="10" fillId="4" borderId="17" xfId="1" applyFont="1" applyFill="1" applyBorder="1" applyAlignment="1">
      <alignment horizontal="center" vertical="center" wrapText="1"/>
    </xf>
    <xf numFmtId="0" fontId="10" fillId="4" borderId="8" xfId="1" applyFont="1" applyFill="1" applyBorder="1" applyAlignment="1">
      <alignment horizontal="center" vertical="center" wrapText="1"/>
    </xf>
    <xf numFmtId="165" fontId="10" fillId="4" borderId="8" xfId="1" applyNumberFormat="1" applyFont="1" applyFill="1" applyBorder="1" applyAlignment="1" applyProtection="1">
      <alignment horizontal="center" vertical="center" wrapText="1"/>
      <protection locked="0"/>
    </xf>
    <xf numFmtId="4" fontId="10" fillId="4" borderId="8" xfId="1" applyNumberFormat="1" applyFont="1" applyFill="1" applyBorder="1" applyAlignment="1" applyProtection="1">
      <alignment horizontal="center" vertical="center" wrapText="1"/>
      <protection locked="0"/>
    </xf>
    <xf numFmtId="2" fontId="10" fillId="4" borderId="18" xfId="1" applyNumberFormat="1" applyFont="1" applyFill="1" applyBorder="1" applyAlignment="1" applyProtection="1">
      <alignment horizontal="center" vertical="center" wrapText="1"/>
      <protection locked="0"/>
    </xf>
    <xf numFmtId="0" fontId="11" fillId="4" borderId="17" xfId="1" applyFont="1" applyFill="1" applyBorder="1" applyAlignment="1">
      <alignment horizontal="center" vertical="center"/>
    </xf>
    <xf numFmtId="166" fontId="10" fillId="4" borderId="18" xfId="1" applyNumberFormat="1" applyFont="1" applyFill="1" applyBorder="1" applyAlignment="1">
      <alignment horizontal="center" vertical="center"/>
    </xf>
    <xf numFmtId="0" fontId="11" fillId="4" borderId="8" xfId="0" applyFont="1" applyFill="1" applyBorder="1" applyAlignment="1">
      <alignment horizontal="justify" vertical="center" wrapText="1"/>
    </xf>
    <xf numFmtId="0" fontId="11" fillId="4" borderId="8" xfId="1" applyFont="1" applyFill="1" applyBorder="1" applyAlignment="1">
      <alignment horizontal="center" vertical="center"/>
    </xf>
    <xf numFmtId="3" fontId="11" fillId="4" borderId="8" xfId="1" applyNumberFormat="1" applyFont="1" applyFill="1" applyBorder="1" applyAlignment="1">
      <alignment horizontal="center" vertical="center"/>
    </xf>
    <xf numFmtId="166" fontId="11" fillId="4" borderId="8" xfId="1" applyNumberFormat="1" applyFont="1" applyFill="1" applyBorder="1" applyAlignment="1">
      <alignment horizontal="center" vertical="center" wrapText="1"/>
    </xf>
    <xf numFmtId="166" fontId="11" fillId="4" borderId="18" xfId="2" applyNumberFormat="1" applyFont="1" applyFill="1" applyBorder="1" applyAlignment="1">
      <alignment horizontal="center" vertical="center"/>
    </xf>
    <xf numFmtId="0" fontId="10" fillId="4" borderId="17" xfId="1" applyFont="1" applyFill="1" applyBorder="1" applyAlignment="1">
      <alignment vertical="center"/>
    </xf>
    <xf numFmtId="0" fontId="10" fillId="4" borderId="18" xfId="1" applyFont="1" applyFill="1" applyBorder="1" applyAlignment="1">
      <alignment vertical="center"/>
    </xf>
    <xf numFmtId="166" fontId="6" fillId="2" borderId="8" xfId="0" applyNumberFormat="1" applyFont="1" applyFill="1" applyBorder="1" applyAlignment="1">
      <alignment horizontal="center"/>
    </xf>
    <xf numFmtId="166" fontId="0" fillId="0" borderId="8" xfId="0" applyNumberFormat="1" applyBorder="1"/>
    <xf numFmtId="166" fontId="0" fillId="0" borderId="0" xfId="0" applyNumberFormat="1"/>
    <xf numFmtId="167" fontId="6" fillId="2" borderId="8" xfId="0" applyNumberFormat="1" applyFont="1" applyFill="1" applyBorder="1" applyAlignment="1">
      <alignment horizontal="center"/>
    </xf>
    <xf numFmtId="167" fontId="0" fillId="0" borderId="8" xfId="0" applyNumberFormat="1" applyBorder="1"/>
    <xf numFmtId="167" fontId="0" fillId="0" borderId="0" xfId="0" applyNumberFormat="1"/>
    <xf numFmtId="167" fontId="1" fillId="2" borderId="2" xfId="0" applyNumberFormat="1" applyFont="1" applyFill="1" applyBorder="1"/>
    <xf numFmtId="167" fontId="1" fillId="2" borderId="3" xfId="0" applyNumberFormat="1" applyFont="1" applyFill="1" applyBorder="1"/>
    <xf numFmtId="167" fontId="6" fillId="0" borderId="8" xfId="0" applyNumberFormat="1" applyFont="1" applyBorder="1"/>
    <xf numFmtId="167" fontId="6" fillId="0" borderId="0" xfId="0" applyNumberFormat="1" applyFont="1"/>
    <xf numFmtId="167" fontId="0" fillId="0" borderId="16" xfId="0" applyNumberFormat="1" applyBorder="1"/>
    <xf numFmtId="167" fontId="0" fillId="0" borderId="3" xfId="0" applyNumberFormat="1" applyBorder="1"/>
    <xf numFmtId="167" fontId="0" fillId="0" borderId="6" xfId="0" applyNumberFormat="1" applyBorder="1"/>
    <xf numFmtId="167" fontId="0" fillId="0" borderId="9" xfId="0" applyNumberFormat="1" applyBorder="1"/>
    <xf numFmtId="166" fontId="0" fillId="0" borderId="0" xfId="0" applyNumberFormat="1" applyAlignment="1">
      <alignment horizontal="right"/>
    </xf>
    <xf numFmtId="0" fontId="0" fillId="0" borderId="8" xfId="0" applyBorder="1" applyAlignment="1">
      <alignment wrapText="1"/>
    </xf>
    <xf numFmtId="164" fontId="0" fillId="0" borderId="8" xfId="0" applyNumberFormat="1" applyBorder="1" applyAlignment="1">
      <alignment horizontal="right"/>
    </xf>
    <xf numFmtId="166" fontId="0" fillId="0" borderId="8" xfId="0" applyNumberFormat="1" applyBorder="1" applyAlignment="1">
      <alignment horizontal="right"/>
    </xf>
    <xf numFmtId="0" fontId="1" fillId="0" borderId="8" xfId="0" applyFont="1" applyBorder="1" applyAlignment="1">
      <alignment horizontal="center" vertical="center"/>
    </xf>
    <xf numFmtId="0" fontId="1" fillId="0" borderId="8" xfId="0" applyFont="1" applyBorder="1" applyAlignment="1">
      <alignment wrapText="1"/>
    </xf>
    <xf numFmtId="0" fontId="1" fillId="0" borderId="8" xfId="0" applyFont="1" applyBorder="1"/>
    <xf numFmtId="164" fontId="1" fillId="0" borderId="8" xfId="0" applyNumberFormat="1" applyFont="1" applyBorder="1" applyAlignment="1">
      <alignment horizontal="right"/>
    </xf>
    <xf numFmtId="166" fontId="1" fillId="0" borderId="8" xfId="0" applyNumberFormat="1" applyFont="1" applyBorder="1" applyAlignment="1">
      <alignment horizontal="right"/>
    </xf>
    <xf numFmtId="166" fontId="1" fillId="0" borderId="8" xfId="0" applyNumberFormat="1" applyFont="1" applyBorder="1"/>
    <xf numFmtId="167" fontId="1" fillId="0" borderId="8" xfId="0" applyNumberFormat="1" applyFont="1" applyBorder="1"/>
    <xf numFmtId="0" fontId="2" fillId="0" borderId="0" xfId="0" applyFont="1"/>
    <xf numFmtId="0" fontId="4" fillId="0" borderId="0" xfId="0" applyFont="1"/>
    <xf numFmtId="167" fontId="1" fillId="0" borderId="0" xfId="0" applyNumberFormat="1" applyFont="1"/>
    <xf numFmtId="0" fontId="0" fillId="0" borderId="7" xfId="0" applyBorder="1" applyAlignment="1">
      <alignment horizontal="center"/>
    </xf>
    <xf numFmtId="167" fontId="0" fillId="0" borderId="7" xfId="0" applyNumberFormat="1" applyBorder="1"/>
    <xf numFmtId="0" fontId="2" fillId="0" borderId="0" xfId="0" applyFont="1" applyAlignment="1">
      <alignment horizontal="center"/>
    </xf>
    <xf numFmtId="0" fontId="1" fillId="0" borderId="0" xfId="0" applyFont="1" applyAlignment="1">
      <alignment horizontal="center"/>
    </xf>
    <xf numFmtId="0" fontId="0" fillId="0" borderId="0" xfId="0"/>
    <xf numFmtId="0" fontId="0" fillId="0" borderId="7" xfId="0" applyBorder="1"/>
    <xf numFmtId="0" fontId="1" fillId="0" borderId="0" xfId="0" applyFont="1"/>
    <xf numFmtId="0" fontId="1" fillId="0" borderId="8" xfId="0" applyFont="1" applyBorder="1" applyAlignment="1">
      <alignment horizontal="lef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164" fontId="6" fillId="2" borderId="5"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xf>
    <xf numFmtId="167" fontId="5" fillId="2" borderId="4" xfId="0" applyNumberFormat="1" applyFont="1" applyFill="1" applyBorder="1" applyAlignment="1">
      <alignment horizontal="center" vertical="center" wrapText="1"/>
    </xf>
    <xf numFmtId="167" fontId="5" fillId="2" borderId="6" xfId="0" applyNumberFormat="1" applyFont="1" applyFill="1" applyBorder="1" applyAlignment="1">
      <alignment horizontal="center" vertical="center" wrapText="1"/>
    </xf>
    <xf numFmtId="167" fontId="6" fillId="2" borderId="4" xfId="0" applyNumberFormat="1" applyFont="1" applyFill="1" applyBorder="1" applyAlignment="1">
      <alignment horizontal="center" wrapText="1"/>
    </xf>
    <xf numFmtId="167" fontId="6" fillId="2" borderId="6" xfId="0" applyNumberFormat="1" applyFont="1" applyFill="1" applyBorder="1" applyAlignment="1">
      <alignment horizontal="center" wrapText="1"/>
    </xf>
    <xf numFmtId="167" fontId="5" fillId="2" borderId="4" xfId="0" applyNumberFormat="1" applyFont="1" applyFill="1" applyBorder="1" applyAlignment="1">
      <alignment horizontal="center" wrapText="1"/>
    </xf>
    <xf numFmtId="167" fontId="5" fillId="2" borderId="6" xfId="0" applyNumberFormat="1" applyFont="1" applyFill="1" applyBorder="1" applyAlignment="1">
      <alignment horizontal="center" wrapText="1"/>
    </xf>
    <xf numFmtId="0" fontId="1" fillId="0" borderId="8" xfId="0" applyFont="1" applyBorder="1" applyAlignment="1">
      <alignment horizontal="left"/>
    </xf>
    <xf numFmtId="0" fontId="1" fillId="0" borderId="8" xfId="0" applyFont="1" applyBorder="1" applyAlignment="1">
      <alignment horizontal="left" vertical="top" wrapText="1"/>
    </xf>
    <xf numFmtId="0" fontId="1" fillId="0" borderId="8" xfId="0" applyFont="1" applyBorder="1" applyAlignment="1">
      <alignment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166" fontId="5" fillId="2" borderId="4" xfId="0" applyNumberFormat="1" applyFont="1" applyFill="1" applyBorder="1" applyAlignment="1">
      <alignment horizontal="center" wrapText="1"/>
    </xf>
    <xf numFmtId="166" fontId="5" fillId="2" borderId="6" xfId="0" applyNumberFormat="1" applyFont="1" applyFill="1" applyBorder="1" applyAlignment="1">
      <alignment horizontal="center" wrapText="1"/>
    </xf>
    <xf numFmtId="166" fontId="6" fillId="2" borderId="4" xfId="0" applyNumberFormat="1" applyFont="1" applyFill="1" applyBorder="1" applyAlignment="1">
      <alignment horizontal="center" wrapText="1"/>
    </xf>
    <xf numFmtId="166" fontId="6" fillId="2" borderId="6" xfId="0" applyNumberFormat="1" applyFont="1" applyFill="1" applyBorder="1" applyAlignment="1">
      <alignment horizontal="center" wrapText="1"/>
    </xf>
    <xf numFmtId="0" fontId="0" fillId="0" borderId="14" xfId="0" applyBorder="1"/>
    <xf numFmtId="0" fontId="0" fillId="0" borderId="10" xfId="0" applyBorder="1"/>
    <xf numFmtId="0" fontId="0" fillId="0" borderId="1" xfId="0" applyBorder="1"/>
    <xf numFmtId="0" fontId="0" fillId="0" borderId="2" xfId="0" applyBorder="1"/>
    <xf numFmtId="0" fontId="0" fillId="0" borderId="3" xfId="0" applyBorder="1"/>
    <xf numFmtId="0" fontId="0" fillId="0" borderId="8" xfId="0" applyBorder="1" applyAlignment="1">
      <alignment horizontal="left"/>
    </xf>
    <xf numFmtId="0" fontId="6" fillId="0" borderId="6" xfId="0" applyFont="1" applyBorder="1" applyAlignment="1">
      <alignment horizontal="left"/>
    </xf>
    <xf numFmtId="0" fontId="10" fillId="3" borderId="8" xfId="1" applyFont="1" applyFill="1" applyBorder="1" applyAlignment="1">
      <alignment horizontal="left" vertical="center" wrapText="1"/>
    </xf>
    <xf numFmtId="166" fontId="10" fillId="3" borderId="1" xfId="1" applyNumberFormat="1" applyFont="1" applyFill="1" applyBorder="1" applyAlignment="1">
      <alignment horizontal="center" vertical="center"/>
    </xf>
    <xf numFmtId="166" fontId="10" fillId="3" borderId="2" xfId="1" applyNumberFormat="1" applyFont="1" applyFill="1" applyBorder="1" applyAlignment="1">
      <alignment horizontal="center" vertical="center"/>
    </xf>
    <xf numFmtId="166" fontId="10" fillId="3" borderId="19" xfId="1" applyNumberFormat="1" applyFont="1" applyFill="1" applyBorder="1" applyAlignment="1">
      <alignment horizontal="center" vertical="center"/>
    </xf>
    <xf numFmtId="166" fontId="10" fillId="3" borderId="8" xfId="1" applyNumberFormat="1" applyFont="1" applyFill="1" applyBorder="1" applyAlignment="1">
      <alignment horizontal="center" vertical="center"/>
    </xf>
    <xf numFmtId="166" fontId="10" fillId="3" borderId="18" xfId="1" applyNumberFormat="1" applyFont="1" applyFill="1" applyBorder="1" applyAlignment="1">
      <alignment horizontal="center" vertical="center"/>
    </xf>
    <xf numFmtId="0" fontId="10" fillId="4" borderId="8" xfId="0" applyFont="1" applyFill="1" applyBorder="1" applyAlignment="1">
      <alignment horizontal="left" vertical="center" wrapText="1"/>
    </xf>
    <xf numFmtId="166" fontId="10" fillId="4" borderId="8" xfId="1" applyNumberFormat="1" applyFont="1" applyFill="1" applyBorder="1" applyAlignment="1">
      <alignment horizontal="center" vertical="center"/>
    </xf>
    <xf numFmtId="166" fontId="10" fillId="4" borderId="18" xfId="1" applyNumberFormat="1" applyFont="1" applyFill="1" applyBorder="1" applyAlignment="1">
      <alignment horizontal="center" vertical="center"/>
    </xf>
    <xf numFmtId="0" fontId="11" fillId="4" borderId="1" xfId="1" applyFont="1" applyFill="1" applyBorder="1" applyAlignment="1">
      <alignment horizontal="left" vertical="center"/>
    </xf>
    <xf numFmtId="0" fontId="11" fillId="4" borderId="2" xfId="1" applyFont="1" applyFill="1" applyBorder="1" applyAlignment="1">
      <alignment horizontal="left" vertical="center"/>
    </xf>
    <xf numFmtId="0" fontId="11" fillId="4" borderId="3" xfId="1" applyFont="1" applyFill="1" applyBorder="1" applyAlignment="1">
      <alignment horizontal="left" vertical="center"/>
    </xf>
    <xf numFmtId="0" fontId="10" fillId="3" borderId="1" xfId="1" applyFont="1" applyFill="1" applyBorder="1" applyAlignment="1">
      <alignment horizontal="left" vertical="center"/>
    </xf>
    <xf numFmtId="0" fontId="10" fillId="3" borderId="2" xfId="1" applyFont="1" applyFill="1" applyBorder="1" applyAlignment="1">
      <alignment horizontal="left" vertical="center"/>
    </xf>
    <xf numFmtId="0" fontId="10" fillId="3" borderId="3" xfId="1" applyFont="1" applyFill="1" applyBorder="1" applyAlignment="1">
      <alignment horizontal="left" vertical="center"/>
    </xf>
  </cellXfs>
  <cellStyles count="3">
    <cellStyle name="Normal 2" xfId="1" xr:uid="{58D198AE-FB37-4F4E-9F4D-5643C866DAA4}"/>
    <cellStyle name="Normal_TROŠKOVNIK - KAM - ŽUTO" xfId="2" xr:uid="{350C4983-3693-47A2-AD80-B86D704F583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4A3E-956C-4CE9-B536-7FE3A9D1A578}">
  <dimension ref="B2:L23"/>
  <sheetViews>
    <sheetView topLeftCell="A126" zoomScale="140" zoomScaleNormal="140" workbookViewId="0">
      <selection activeCell="B43" sqref="B43:J44"/>
    </sheetView>
  </sheetViews>
  <sheetFormatPr defaultRowHeight="15" x14ac:dyDescent="0.25"/>
  <cols>
    <col min="1" max="1" width="4" customWidth="1"/>
  </cols>
  <sheetData>
    <row r="2" spans="2:4" x14ac:dyDescent="0.25">
      <c r="B2" s="2" t="s">
        <v>0</v>
      </c>
      <c r="C2" s="2" t="s">
        <v>101</v>
      </c>
      <c r="D2" s="2"/>
    </row>
    <row r="3" spans="2:4" x14ac:dyDescent="0.25">
      <c r="C3" t="s">
        <v>152</v>
      </c>
    </row>
    <row r="4" spans="2:4" x14ac:dyDescent="0.25">
      <c r="C4" t="s">
        <v>153</v>
      </c>
    </row>
    <row r="6" spans="2:4" x14ac:dyDescent="0.25">
      <c r="B6" s="3" t="s">
        <v>1</v>
      </c>
      <c r="C6" t="s">
        <v>151</v>
      </c>
    </row>
    <row r="7" spans="2:4" x14ac:dyDescent="0.25">
      <c r="B7" s="3"/>
      <c r="C7" t="s">
        <v>103</v>
      </c>
    </row>
    <row r="8" spans="2:4" x14ac:dyDescent="0.25">
      <c r="C8" t="s">
        <v>154</v>
      </c>
    </row>
    <row r="9" spans="2:4" x14ac:dyDescent="0.25">
      <c r="C9" t="s">
        <v>155</v>
      </c>
    </row>
    <row r="10" spans="2:4" x14ac:dyDescent="0.25">
      <c r="C10" t="s">
        <v>194</v>
      </c>
    </row>
    <row r="20" spans="2:12" ht="18.75" x14ac:dyDescent="0.3">
      <c r="B20" s="114" t="s">
        <v>393</v>
      </c>
      <c r="C20" s="114"/>
      <c r="D20" s="114"/>
      <c r="E20" s="114"/>
      <c r="F20" s="114"/>
      <c r="G20" s="114"/>
      <c r="H20" s="114"/>
      <c r="I20" s="114"/>
      <c r="J20" s="114"/>
    </row>
    <row r="21" spans="2:12" x14ac:dyDescent="0.25">
      <c r="B21" s="115" t="s">
        <v>392</v>
      </c>
      <c r="C21" s="115"/>
      <c r="D21" s="115"/>
      <c r="E21" s="115"/>
      <c r="F21" s="115"/>
      <c r="G21" s="115"/>
      <c r="H21" s="115"/>
      <c r="I21" s="115"/>
      <c r="J21" s="115"/>
    </row>
    <row r="22" spans="2:12" ht="18.75" x14ac:dyDescent="0.3">
      <c r="C22" s="114" t="s">
        <v>396</v>
      </c>
      <c r="D22" s="114"/>
      <c r="E22" s="114"/>
      <c r="F22" s="114"/>
      <c r="G22" s="114"/>
      <c r="H22" s="114"/>
      <c r="I22" s="114"/>
      <c r="J22" s="109"/>
      <c r="K22" s="109"/>
      <c r="L22" s="109"/>
    </row>
    <row r="23" spans="2:12" ht="18.75" x14ac:dyDescent="0.3">
      <c r="C23" s="114" t="s">
        <v>397</v>
      </c>
      <c r="D23" s="114"/>
      <c r="E23" s="114"/>
      <c r="F23" s="114"/>
      <c r="G23" s="114"/>
      <c r="H23" s="114"/>
      <c r="I23" s="114"/>
      <c r="J23" s="109"/>
      <c r="K23" s="109"/>
      <c r="L23" s="109"/>
    </row>
  </sheetData>
  <mergeCells count="4">
    <mergeCell ref="C23:I23"/>
    <mergeCell ref="B20:J20"/>
    <mergeCell ref="B21:J21"/>
    <mergeCell ref="C22:I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33034-0F05-491B-B31E-B3395B929EDB}">
  <dimension ref="A1:F11"/>
  <sheetViews>
    <sheetView topLeftCell="A5" zoomScale="140" zoomScaleNormal="140" workbookViewId="0">
      <selection activeCell="A11" sqref="A11:F11"/>
    </sheetView>
  </sheetViews>
  <sheetFormatPr defaultRowHeight="15" x14ac:dyDescent="0.25"/>
  <cols>
    <col min="1" max="1" width="6.42578125" style="4" customWidth="1"/>
    <col min="2" max="2" width="46.140625" style="10" customWidth="1"/>
    <col min="4" max="4" width="8.85546875" style="12"/>
    <col min="5" max="6" width="8.85546875" style="89"/>
  </cols>
  <sheetData>
    <row r="1" spans="1:6" x14ac:dyDescent="0.25">
      <c r="A1" s="120" t="s">
        <v>121</v>
      </c>
      <c r="B1" s="121"/>
      <c r="C1" s="121"/>
      <c r="D1" s="121"/>
      <c r="E1" s="121"/>
      <c r="F1" s="122"/>
    </row>
    <row r="2" spans="1:6" x14ac:dyDescent="0.25">
      <c r="A2" s="123" t="s">
        <v>2</v>
      </c>
      <c r="B2" s="125" t="s">
        <v>3</v>
      </c>
      <c r="C2" s="127" t="s">
        <v>4</v>
      </c>
      <c r="D2" s="129" t="s">
        <v>5</v>
      </c>
      <c r="E2" s="135" t="s">
        <v>6</v>
      </c>
      <c r="F2" s="133" t="s">
        <v>7</v>
      </c>
    </row>
    <row r="3" spans="1:6" x14ac:dyDescent="0.25">
      <c r="A3" s="124"/>
      <c r="B3" s="126"/>
      <c r="C3" s="128"/>
      <c r="D3" s="130"/>
      <c r="E3" s="136"/>
      <c r="F3" s="134"/>
    </row>
    <row r="4" spans="1:6" x14ac:dyDescent="0.25">
      <c r="A4" s="5">
        <v>1</v>
      </c>
      <c r="B4" s="6"/>
      <c r="C4" s="7">
        <v>3</v>
      </c>
      <c r="D4" s="8">
        <v>4</v>
      </c>
      <c r="E4" s="87">
        <v>5</v>
      </c>
      <c r="F4" s="87" t="s">
        <v>8</v>
      </c>
    </row>
    <row r="5" spans="1:6" x14ac:dyDescent="0.25">
      <c r="A5" s="18"/>
      <c r="B5" s="21"/>
      <c r="C5" s="22"/>
      <c r="D5" s="20"/>
      <c r="E5" s="88"/>
      <c r="F5" s="88"/>
    </row>
    <row r="6" spans="1:6" ht="90" x14ac:dyDescent="0.25">
      <c r="A6" s="18" t="s">
        <v>54</v>
      </c>
      <c r="B6" s="21" t="s">
        <v>199</v>
      </c>
      <c r="C6" s="22"/>
      <c r="D6" s="20"/>
      <c r="E6" s="88"/>
      <c r="F6" s="88"/>
    </row>
    <row r="7" spans="1:6" x14ac:dyDescent="0.25">
      <c r="A7" s="18"/>
      <c r="B7" s="21"/>
      <c r="C7" s="22"/>
      <c r="D7" s="20"/>
      <c r="E7" s="88"/>
      <c r="F7" s="88"/>
    </row>
    <row r="8" spans="1:6" x14ac:dyDescent="0.25">
      <c r="A8" s="18" t="s">
        <v>10</v>
      </c>
      <c r="B8" s="21" t="s">
        <v>57</v>
      </c>
      <c r="C8" s="22" t="s">
        <v>14</v>
      </c>
      <c r="D8" s="20">
        <v>32</v>
      </c>
      <c r="E8" s="88">
        <v>0</v>
      </c>
      <c r="F8" s="88">
        <f>D8*E8</f>
        <v>0</v>
      </c>
    </row>
    <row r="9" spans="1:6" x14ac:dyDescent="0.25">
      <c r="A9" s="18" t="s">
        <v>55</v>
      </c>
      <c r="B9" s="21" t="s">
        <v>56</v>
      </c>
      <c r="C9" s="22" t="s">
        <v>14</v>
      </c>
      <c r="D9" s="20">
        <v>36</v>
      </c>
      <c r="E9" s="88">
        <v>0</v>
      </c>
      <c r="F9" s="88">
        <f>D9*E9</f>
        <v>0</v>
      </c>
    </row>
    <row r="10" spans="1:6" x14ac:dyDescent="0.25">
      <c r="A10" s="18" t="s">
        <v>10</v>
      </c>
      <c r="B10" s="21" t="s">
        <v>58</v>
      </c>
      <c r="C10" s="22" t="s">
        <v>18</v>
      </c>
      <c r="D10" s="20">
        <v>12</v>
      </c>
      <c r="E10" s="88">
        <v>0</v>
      </c>
      <c r="F10" s="88">
        <f>D10*E10</f>
        <v>0</v>
      </c>
    </row>
    <row r="11" spans="1:6" x14ac:dyDescent="0.25">
      <c r="A11" s="102" t="s">
        <v>87</v>
      </c>
      <c r="B11" s="119" t="s">
        <v>140</v>
      </c>
      <c r="C11" s="119"/>
      <c r="D11" s="119"/>
      <c r="E11" s="119"/>
      <c r="F11" s="108">
        <f>SUM(F8:F10)</f>
        <v>0</v>
      </c>
    </row>
  </sheetData>
  <mergeCells count="8">
    <mergeCell ref="B11:E11"/>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32B2-588C-435D-837D-FB451842D37B}">
  <dimension ref="A1:F9"/>
  <sheetViews>
    <sheetView zoomScale="140" zoomScaleNormal="140" workbookViewId="0">
      <selection activeCell="A9" sqref="A9:F9"/>
    </sheetView>
  </sheetViews>
  <sheetFormatPr defaultRowHeight="15" x14ac:dyDescent="0.25"/>
  <cols>
    <col min="1" max="1" width="5.85546875" style="4" customWidth="1"/>
    <col min="2" max="2" width="44.5703125" style="10" customWidth="1"/>
    <col min="4" max="4" width="8.85546875" style="12"/>
    <col min="5" max="6" width="8.85546875" style="89"/>
  </cols>
  <sheetData>
    <row r="1" spans="1:6" x14ac:dyDescent="0.25">
      <c r="A1" s="120" t="s">
        <v>141</v>
      </c>
      <c r="B1" s="121"/>
      <c r="C1" s="121"/>
      <c r="D1" s="121"/>
      <c r="E1" s="121"/>
      <c r="F1" s="122"/>
    </row>
    <row r="2" spans="1:6" x14ac:dyDescent="0.25">
      <c r="A2" s="123" t="s">
        <v>2</v>
      </c>
      <c r="B2" s="125" t="s">
        <v>3</v>
      </c>
      <c r="C2" s="127" t="s">
        <v>4</v>
      </c>
      <c r="D2" s="129" t="s">
        <v>5</v>
      </c>
      <c r="E2" s="135" t="s">
        <v>6</v>
      </c>
      <c r="F2" s="133" t="s">
        <v>7</v>
      </c>
    </row>
    <row r="3" spans="1:6" x14ac:dyDescent="0.25">
      <c r="A3" s="124"/>
      <c r="B3" s="126"/>
      <c r="C3" s="128"/>
      <c r="D3" s="130"/>
      <c r="E3" s="136"/>
      <c r="F3" s="134"/>
    </row>
    <row r="4" spans="1:6" x14ac:dyDescent="0.25">
      <c r="A4" s="5">
        <v>1</v>
      </c>
      <c r="B4" s="6"/>
      <c r="C4" s="7">
        <v>3</v>
      </c>
      <c r="D4" s="8">
        <v>4</v>
      </c>
      <c r="E4" s="87">
        <v>5</v>
      </c>
      <c r="F4" s="87" t="s">
        <v>8</v>
      </c>
    </row>
    <row r="5" spans="1:6" x14ac:dyDescent="0.25">
      <c r="A5" s="18"/>
      <c r="B5" s="21"/>
      <c r="C5" s="22"/>
      <c r="D5" s="20"/>
      <c r="E5" s="88"/>
      <c r="F5" s="88"/>
    </row>
    <row r="6" spans="1:6" ht="45" x14ac:dyDescent="0.25">
      <c r="A6" s="18" t="s">
        <v>59</v>
      </c>
      <c r="B6" s="21" t="s">
        <v>185</v>
      </c>
      <c r="C6" s="22" t="s">
        <v>14</v>
      </c>
      <c r="D6" s="20">
        <v>64.5</v>
      </c>
      <c r="E6" s="88">
        <v>0</v>
      </c>
      <c r="F6" s="88">
        <f>D6*E6</f>
        <v>0</v>
      </c>
    </row>
    <row r="7" spans="1:6" x14ac:dyDescent="0.25">
      <c r="A7" s="18"/>
      <c r="B7" s="21"/>
      <c r="C7" s="22"/>
      <c r="D7" s="20"/>
      <c r="E7" s="88"/>
      <c r="F7" s="88"/>
    </row>
    <row r="8" spans="1:6" ht="45" x14ac:dyDescent="0.25">
      <c r="A8" s="18" t="s">
        <v>60</v>
      </c>
      <c r="B8" s="21" t="s">
        <v>186</v>
      </c>
      <c r="C8" s="22" t="s">
        <v>18</v>
      </c>
      <c r="D8" s="20">
        <v>55</v>
      </c>
      <c r="E8" s="88">
        <v>0</v>
      </c>
      <c r="F8" s="88">
        <f>D8*E8</f>
        <v>0</v>
      </c>
    </row>
    <row r="9" spans="1:6" x14ac:dyDescent="0.25">
      <c r="A9" s="102" t="s">
        <v>89</v>
      </c>
      <c r="B9" s="139" t="s">
        <v>142</v>
      </c>
      <c r="C9" s="139"/>
      <c r="D9" s="139"/>
      <c r="E9" s="139"/>
      <c r="F9" s="108">
        <f>SUM(F6:F8)</f>
        <v>0</v>
      </c>
    </row>
  </sheetData>
  <mergeCells count="8">
    <mergeCell ref="B9:E9"/>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B0873-D604-4D90-9339-45087099B116}">
  <dimension ref="A1:F9"/>
  <sheetViews>
    <sheetView zoomScale="140" zoomScaleNormal="140" workbookViewId="0">
      <selection activeCell="A9" sqref="A9:F9"/>
    </sheetView>
  </sheetViews>
  <sheetFormatPr defaultRowHeight="15" x14ac:dyDescent="0.25"/>
  <cols>
    <col min="1" max="1" width="7" style="4" customWidth="1"/>
    <col min="2" max="2" width="44.42578125" style="10" customWidth="1"/>
    <col min="3" max="3" width="8.85546875" style="1"/>
    <col min="4" max="4" width="8.85546875" style="12"/>
    <col min="5" max="6" width="8.85546875" style="89"/>
  </cols>
  <sheetData>
    <row r="1" spans="1:6" x14ac:dyDescent="0.25">
      <c r="A1" s="120" t="s">
        <v>122</v>
      </c>
      <c r="B1" s="121"/>
      <c r="C1" s="121"/>
      <c r="D1" s="121"/>
      <c r="E1" s="121"/>
      <c r="F1" s="122"/>
    </row>
    <row r="2" spans="1:6" x14ac:dyDescent="0.25">
      <c r="A2" s="123" t="s">
        <v>2</v>
      </c>
      <c r="B2" s="125" t="s">
        <v>3</v>
      </c>
      <c r="C2" s="140" t="s">
        <v>4</v>
      </c>
      <c r="D2" s="129" t="s">
        <v>5</v>
      </c>
      <c r="E2" s="135" t="s">
        <v>6</v>
      </c>
      <c r="F2" s="133" t="s">
        <v>7</v>
      </c>
    </row>
    <row r="3" spans="1:6" x14ac:dyDescent="0.25">
      <c r="A3" s="124"/>
      <c r="B3" s="126"/>
      <c r="C3" s="141"/>
      <c r="D3" s="130"/>
      <c r="E3" s="136"/>
      <c r="F3" s="134"/>
    </row>
    <row r="4" spans="1:6" x14ac:dyDescent="0.25">
      <c r="A4" s="5">
        <v>1</v>
      </c>
      <c r="B4" s="6"/>
      <c r="C4" s="7">
        <v>3</v>
      </c>
      <c r="D4" s="8">
        <v>4</v>
      </c>
      <c r="E4" s="87">
        <v>5</v>
      </c>
      <c r="F4" s="87" t="s">
        <v>8</v>
      </c>
    </row>
    <row r="5" spans="1:6" x14ac:dyDescent="0.25">
      <c r="A5" s="18"/>
      <c r="B5" s="21"/>
      <c r="C5" s="19"/>
      <c r="D5" s="20"/>
      <c r="E5" s="88"/>
      <c r="F5" s="88"/>
    </row>
    <row r="6" spans="1:6" ht="45" x14ac:dyDescent="0.25">
      <c r="A6" s="18" t="s">
        <v>61</v>
      </c>
      <c r="B6" s="21" t="s">
        <v>187</v>
      </c>
      <c r="C6" s="19" t="s">
        <v>14</v>
      </c>
      <c r="D6" s="20">
        <v>32</v>
      </c>
      <c r="E6" s="88">
        <v>0</v>
      </c>
      <c r="F6" s="88">
        <f>D6*E6</f>
        <v>0</v>
      </c>
    </row>
    <row r="7" spans="1:6" x14ac:dyDescent="0.25">
      <c r="A7" s="18"/>
      <c r="B7" s="21"/>
      <c r="C7" s="19"/>
      <c r="D7" s="20"/>
      <c r="E7" s="88"/>
      <c r="F7" s="88"/>
    </row>
    <row r="8" spans="1:6" ht="45" x14ac:dyDescent="0.25">
      <c r="A8" s="18" t="s">
        <v>62</v>
      </c>
      <c r="B8" s="21" t="s">
        <v>63</v>
      </c>
      <c r="C8" s="19" t="s">
        <v>14</v>
      </c>
      <c r="D8" s="20">
        <v>225</v>
      </c>
      <c r="E8" s="88">
        <v>0</v>
      </c>
      <c r="F8" s="88">
        <f>D8*E8</f>
        <v>0</v>
      </c>
    </row>
    <row r="9" spans="1:6" x14ac:dyDescent="0.25">
      <c r="A9" s="102" t="s">
        <v>91</v>
      </c>
      <c r="B9" s="119" t="s">
        <v>143</v>
      </c>
      <c r="C9" s="119"/>
      <c r="D9" s="119"/>
      <c r="E9" s="119"/>
      <c r="F9" s="108">
        <f>SUM(F6:F8)</f>
        <v>0</v>
      </c>
    </row>
  </sheetData>
  <mergeCells count="8">
    <mergeCell ref="B9:E9"/>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BA77F-00EA-4CDE-9753-A5086814F640}">
  <dimension ref="A1:F11"/>
  <sheetViews>
    <sheetView topLeftCell="A7" zoomScale="140" zoomScaleNormal="140" workbookViewId="0">
      <selection activeCell="A11" sqref="A11:F11"/>
    </sheetView>
  </sheetViews>
  <sheetFormatPr defaultRowHeight="15" x14ac:dyDescent="0.25"/>
  <cols>
    <col min="1" max="1" width="6.5703125" style="4" customWidth="1"/>
    <col min="2" max="2" width="44.42578125" style="10" customWidth="1"/>
    <col min="4" max="4" width="8.85546875" style="12"/>
    <col min="5" max="6" width="8.85546875" style="89"/>
  </cols>
  <sheetData>
    <row r="1" spans="1:6" x14ac:dyDescent="0.25">
      <c r="A1" s="120" t="s">
        <v>123</v>
      </c>
      <c r="B1" s="121"/>
      <c r="C1" s="121"/>
      <c r="D1" s="121"/>
      <c r="E1" s="121"/>
      <c r="F1" s="122"/>
    </row>
    <row r="2" spans="1:6" x14ac:dyDescent="0.25">
      <c r="A2" s="123" t="s">
        <v>2</v>
      </c>
      <c r="B2" s="125" t="s">
        <v>3</v>
      </c>
      <c r="C2" s="127" t="s">
        <v>4</v>
      </c>
      <c r="D2" s="129" t="s">
        <v>5</v>
      </c>
      <c r="E2" s="135" t="s">
        <v>6</v>
      </c>
      <c r="F2" s="133" t="s">
        <v>7</v>
      </c>
    </row>
    <row r="3" spans="1:6" x14ac:dyDescent="0.25">
      <c r="A3" s="124"/>
      <c r="B3" s="126"/>
      <c r="C3" s="128"/>
      <c r="D3" s="130"/>
      <c r="E3" s="136"/>
      <c r="F3" s="134"/>
    </row>
    <row r="4" spans="1:6" x14ac:dyDescent="0.25">
      <c r="A4" s="5">
        <v>1</v>
      </c>
      <c r="B4" s="6"/>
      <c r="C4" s="7">
        <v>3</v>
      </c>
      <c r="D4" s="8">
        <v>4</v>
      </c>
      <c r="E4" s="87">
        <v>5</v>
      </c>
      <c r="F4" s="87" t="s">
        <v>8</v>
      </c>
    </row>
    <row r="5" spans="1:6" x14ac:dyDescent="0.25">
      <c r="A5" s="18"/>
      <c r="B5" s="21"/>
      <c r="C5" s="22"/>
      <c r="D5" s="20"/>
      <c r="E5" s="88"/>
      <c r="F5" s="88"/>
    </row>
    <row r="6" spans="1:6" ht="150" x14ac:dyDescent="0.25">
      <c r="A6" s="18" t="s">
        <v>64</v>
      </c>
      <c r="B6" s="21" t="s">
        <v>113</v>
      </c>
      <c r="C6" s="22" t="s">
        <v>14</v>
      </c>
      <c r="D6" s="20">
        <v>6</v>
      </c>
      <c r="E6" s="88">
        <v>0</v>
      </c>
      <c r="F6" s="88">
        <f>D6*E6</f>
        <v>0</v>
      </c>
    </row>
    <row r="7" spans="1:6" x14ac:dyDescent="0.25">
      <c r="A7" s="18"/>
      <c r="B7" s="21"/>
      <c r="C7" s="22"/>
      <c r="D7" s="20"/>
      <c r="E7" s="88"/>
      <c r="F7" s="88"/>
    </row>
    <row r="8" spans="1:6" ht="74.45" customHeight="1" x14ac:dyDescent="0.25">
      <c r="A8" s="18" t="s">
        <v>65</v>
      </c>
      <c r="B8" s="21" t="s">
        <v>67</v>
      </c>
      <c r="C8" s="22" t="s">
        <v>18</v>
      </c>
      <c r="D8" s="20">
        <v>12</v>
      </c>
      <c r="E8" s="88">
        <v>0</v>
      </c>
      <c r="F8" s="88">
        <f>D8*E8</f>
        <v>0</v>
      </c>
    </row>
    <row r="9" spans="1:6" x14ac:dyDescent="0.25">
      <c r="A9" s="18"/>
      <c r="B9" s="21"/>
      <c r="C9" s="22"/>
      <c r="D9" s="20"/>
      <c r="E9" s="88"/>
      <c r="F9" s="88"/>
    </row>
    <row r="10" spans="1:6" ht="75" x14ac:dyDescent="0.25">
      <c r="A10" s="18" t="s">
        <v>66</v>
      </c>
      <c r="B10" s="21" t="s">
        <v>200</v>
      </c>
      <c r="C10" s="22" t="s">
        <v>14</v>
      </c>
      <c r="D10" s="20">
        <v>120</v>
      </c>
      <c r="E10" s="88">
        <v>0</v>
      </c>
      <c r="F10" s="88">
        <f>D10*E10</f>
        <v>0</v>
      </c>
    </row>
    <row r="11" spans="1:6" x14ac:dyDescent="0.25">
      <c r="A11" s="102" t="s">
        <v>93</v>
      </c>
      <c r="B11" s="119" t="s">
        <v>144</v>
      </c>
      <c r="C11" s="119"/>
      <c r="D11" s="119"/>
      <c r="E11" s="119"/>
      <c r="F11" s="108">
        <f>SUM(F6:F10)</f>
        <v>0</v>
      </c>
    </row>
  </sheetData>
  <mergeCells count="8">
    <mergeCell ref="B11:E11"/>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F5709-FD15-4F4E-B7B5-A868B2132884}">
  <dimension ref="A1:F12"/>
  <sheetViews>
    <sheetView topLeftCell="A9" zoomScale="140" zoomScaleNormal="140" workbookViewId="0">
      <selection activeCell="B17" sqref="B17"/>
    </sheetView>
  </sheetViews>
  <sheetFormatPr defaultRowHeight="15" x14ac:dyDescent="0.25"/>
  <cols>
    <col min="1" max="1" width="5.85546875" style="4" customWidth="1"/>
    <col min="2" max="2" width="44.42578125" style="10" customWidth="1"/>
    <col min="4" max="4" width="8.85546875" style="12"/>
    <col min="5" max="6" width="8.85546875" style="89"/>
  </cols>
  <sheetData>
    <row r="1" spans="1:6" x14ac:dyDescent="0.25">
      <c r="A1" s="120" t="s">
        <v>124</v>
      </c>
      <c r="B1" s="121"/>
      <c r="C1" s="121"/>
      <c r="D1" s="121"/>
      <c r="E1" s="121"/>
      <c r="F1" s="122"/>
    </row>
    <row r="2" spans="1:6" x14ac:dyDescent="0.25">
      <c r="A2" s="123" t="s">
        <v>2</v>
      </c>
      <c r="B2" s="125" t="s">
        <v>3</v>
      </c>
      <c r="C2" s="127" t="s">
        <v>4</v>
      </c>
      <c r="D2" s="129" t="s">
        <v>5</v>
      </c>
      <c r="E2" s="135" t="s">
        <v>6</v>
      </c>
      <c r="F2" s="133" t="s">
        <v>7</v>
      </c>
    </row>
    <row r="3" spans="1:6" x14ac:dyDescent="0.25">
      <c r="A3" s="124"/>
      <c r="B3" s="126"/>
      <c r="C3" s="128"/>
      <c r="D3" s="130"/>
      <c r="E3" s="136"/>
      <c r="F3" s="134"/>
    </row>
    <row r="4" spans="1:6" x14ac:dyDescent="0.25">
      <c r="A4" s="5">
        <v>1</v>
      </c>
      <c r="B4" s="6"/>
      <c r="C4" s="7">
        <v>3</v>
      </c>
      <c r="D4" s="8">
        <v>4</v>
      </c>
      <c r="E4" s="87">
        <v>5</v>
      </c>
      <c r="F4" s="87" t="s">
        <v>8</v>
      </c>
    </row>
    <row r="5" spans="1:6" x14ac:dyDescent="0.25">
      <c r="A5" s="18"/>
      <c r="B5" s="21"/>
      <c r="C5" s="22"/>
      <c r="D5" s="20"/>
      <c r="E5" s="88"/>
      <c r="F5" s="88"/>
    </row>
    <row r="6" spans="1:6" ht="173.45" customHeight="1" x14ac:dyDescent="0.25">
      <c r="A6" s="18" t="s">
        <v>68</v>
      </c>
      <c r="B6" s="21" t="s">
        <v>201</v>
      </c>
      <c r="C6" s="22" t="s">
        <v>21</v>
      </c>
      <c r="D6" s="20">
        <v>1</v>
      </c>
      <c r="E6" s="88">
        <v>0</v>
      </c>
      <c r="F6" s="88">
        <f>D6*E6</f>
        <v>0</v>
      </c>
    </row>
    <row r="7" spans="1:6" x14ac:dyDescent="0.25">
      <c r="A7" s="18"/>
      <c r="B7" s="21"/>
      <c r="C7" s="22"/>
      <c r="D7" s="20"/>
      <c r="E7" s="88"/>
      <c r="F7" s="88"/>
    </row>
    <row r="8" spans="1:6" ht="202.7" customHeight="1" x14ac:dyDescent="0.25">
      <c r="A8" s="18" t="s">
        <v>69</v>
      </c>
      <c r="B8" s="21" t="s">
        <v>188</v>
      </c>
      <c r="C8" s="22" t="s">
        <v>21</v>
      </c>
      <c r="D8" s="20">
        <v>1</v>
      </c>
      <c r="E8" s="88">
        <v>0</v>
      </c>
      <c r="F8" s="88">
        <f>D8*E8</f>
        <v>0</v>
      </c>
    </row>
    <row r="9" spans="1:6" x14ac:dyDescent="0.25">
      <c r="A9" s="18"/>
      <c r="B9" s="21"/>
      <c r="C9" s="22"/>
      <c r="D9" s="20"/>
      <c r="E9" s="88"/>
      <c r="F9" s="88"/>
    </row>
    <row r="10" spans="1:6" x14ac:dyDescent="0.25">
      <c r="A10" s="18" t="s">
        <v>10</v>
      </c>
      <c r="B10" s="21" t="s">
        <v>114</v>
      </c>
      <c r="C10" s="22" t="s">
        <v>18</v>
      </c>
      <c r="D10" s="20">
        <v>12</v>
      </c>
      <c r="E10" s="88">
        <v>0</v>
      </c>
      <c r="F10" s="88">
        <f>D10*E10</f>
        <v>0</v>
      </c>
    </row>
    <row r="11" spans="1:6" x14ac:dyDescent="0.25">
      <c r="A11" s="18" t="s">
        <v>10</v>
      </c>
      <c r="B11" s="21" t="s">
        <v>115</v>
      </c>
      <c r="C11" s="22" t="s">
        <v>18</v>
      </c>
      <c r="D11" s="20">
        <v>4</v>
      </c>
      <c r="E11" s="88">
        <v>0</v>
      </c>
      <c r="F11" s="88">
        <f>D11*E11</f>
        <v>0</v>
      </c>
    </row>
    <row r="12" spans="1:6" x14ac:dyDescent="0.25">
      <c r="A12" s="102" t="s">
        <v>95</v>
      </c>
      <c r="B12" s="139" t="s">
        <v>145</v>
      </c>
      <c r="C12" s="139"/>
      <c r="D12" s="139"/>
      <c r="E12" s="139"/>
      <c r="F12" s="108">
        <f>SUM(F6:F11)</f>
        <v>0</v>
      </c>
    </row>
  </sheetData>
  <mergeCells count="8">
    <mergeCell ref="B12:E12"/>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2057-0AB7-4C34-86C5-F03D91421C12}">
  <dimension ref="A1:F16"/>
  <sheetViews>
    <sheetView topLeftCell="A8" zoomScale="140" zoomScaleNormal="140" workbookViewId="0">
      <selection activeCell="E15" sqref="E15"/>
    </sheetView>
  </sheetViews>
  <sheetFormatPr defaultRowHeight="15" x14ac:dyDescent="0.25"/>
  <cols>
    <col min="1" max="1" width="5.5703125" style="4" customWidth="1"/>
    <col min="2" max="2" width="44.42578125" style="10" customWidth="1"/>
    <col min="4" max="4" width="8.85546875" style="12"/>
    <col min="5" max="6" width="8.85546875" style="86"/>
  </cols>
  <sheetData>
    <row r="1" spans="1:6" x14ac:dyDescent="0.25">
      <c r="A1" s="120" t="s">
        <v>125</v>
      </c>
      <c r="B1" s="121"/>
      <c r="C1" s="121"/>
      <c r="D1" s="121"/>
      <c r="E1" s="121"/>
      <c r="F1" s="122"/>
    </row>
    <row r="2" spans="1:6" x14ac:dyDescent="0.25">
      <c r="A2" s="123" t="s">
        <v>2</v>
      </c>
      <c r="B2" s="125" t="s">
        <v>3</v>
      </c>
      <c r="C2" s="127" t="s">
        <v>4</v>
      </c>
      <c r="D2" s="129" t="s">
        <v>5</v>
      </c>
      <c r="E2" s="142" t="s">
        <v>6</v>
      </c>
      <c r="F2" s="144" t="s">
        <v>7</v>
      </c>
    </row>
    <row r="3" spans="1:6" x14ac:dyDescent="0.25">
      <c r="A3" s="124"/>
      <c r="B3" s="126"/>
      <c r="C3" s="128"/>
      <c r="D3" s="130"/>
      <c r="E3" s="143"/>
      <c r="F3" s="145"/>
    </row>
    <row r="4" spans="1:6" x14ac:dyDescent="0.25">
      <c r="A4" s="5">
        <v>1</v>
      </c>
      <c r="B4" s="6"/>
      <c r="C4" s="7">
        <v>3</v>
      </c>
      <c r="D4" s="8">
        <v>4</v>
      </c>
      <c r="E4" s="84">
        <v>5</v>
      </c>
      <c r="F4" s="84" t="s">
        <v>8</v>
      </c>
    </row>
    <row r="5" spans="1:6" x14ac:dyDescent="0.25">
      <c r="A5" s="18"/>
      <c r="B5" s="21"/>
      <c r="C5" s="22"/>
      <c r="D5" s="20"/>
      <c r="E5" s="85"/>
      <c r="F5" s="85"/>
    </row>
    <row r="6" spans="1:6" ht="45" x14ac:dyDescent="0.25">
      <c r="A6" s="18" t="s">
        <v>70</v>
      </c>
      <c r="B6" s="21" t="s">
        <v>71</v>
      </c>
      <c r="C6" s="22"/>
      <c r="D6" s="20"/>
      <c r="E6" s="85"/>
      <c r="F6" s="85"/>
    </row>
    <row r="7" spans="1:6" x14ac:dyDescent="0.25">
      <c r="A7" s="18"/>
      <c r="B7" s="21"/>
      <c r="C7" s="22"/>
      <c r="D7" s="20"/>
      <c r="E7" s="85"/>
      <c r="F7" s="85"/>
    </row>
    <row r="8" spans="1:6" x14ac:dyDescent="0.25">
      <c r="A8" s="18" t="s">
        <v>10</v>
      </c>
      <c r="B8" s="21" t="s">
        <v>72</v>
      </c>
      <c r="C8" s="22" t="s">
        <v>11</v>
      </c>
      <c r="D8" s="20">
        <v>1</v>
      </c>
      <c r="E8" s="85">
        <v>0</v>
      </c>
      <c r="F8" s="85">
        <f t="shared" ref="F8:F15" si="0">D8*E8</f>
        <v>0</v>
      </c>
    </row>
    <row r="9" spans="1:6" x14ac:dyDescent="0.25">
      <c r="A9" s="18" t="s">
        <v>10</v>
      </c>
      <c r="B9" s="21" t="s">
        <v>73</v>
      </c>
      <c r="C9" s="22" t="s">
        <v>11</v>
      </c>
      <c r="D9" s="20">
        <v>1</v>
      </c>
      <c r="E9" s="85">
        <v>0</v>
      </c>
      <c r="F9" s="85">
        <f t="shared" si="0"/>
        <v>0</v>
      </c>
    </row>
    <row r="10" spans="1:6" x14ac:dyDescent="0.25">
      <c r="A10" s="18" t="s">
        <v>10</v>
      </c>
      <c r="B10" s="21" t="s">
        <v>190</v>
      </c>
      <c r="C10" s="22" t="s">
        <v>11</v>
      </c>
      <c r="D10" s="20">
        <v>1</v>
      </c>
      <c r="E10" s="85">
        <v>0</v>
      </c>
      <c r="F10" s="85">
        <f t="shared" si="0"/>
        <v>0</v>
      </c>
    </row>
    <row r="11" spans="1:6" ht="60" x14ac:dyDescent="0.25">
      <c r="A11" s="18" t="s">
        <v>10</v>
      </c>
      <c r="B11" s="21" t="s">
        <v>191</v>
      </c>
      <c r="C11" s="22" t="s">
        <v>11</v>
      </c>
      <c r="D11" s="20">
        <v>1</v>
      </c>
      <c r="E11" s="85">
        <v>0</v>
      </c>
      <c r="F11" s="85">
        <f t="shared" si="0"/>
        <v>0</v>
      </c>
    </row>
    <row r="12" spans="1:6" x14ac:dyDescent="0.25">
      <c r="A12" s="18" t="s">
        <v>10</v>
      </c>
      <c r="B12" s="21" t="s">
        <v>74</v>
      </c>
      <c r="C12" s="22" t="s">
        <v>11</v>
      </c>
      <c r="D12" s="20">
        <v>2</v>
      </c>
      <c r="E12" s="85">
        <v>0</v>
      </c>
      <c r="F12" s="85">
        <f t="shared" si="0"/>
        <v>0</v>
      </c>
    </row>
    <row r="13" spans="1:6" x14ac:dyDescent="0.25">
      <c r="A13" s="18" t="s">
        <v>10</v>
      </c>
      <c r="B13" s="21" t="s">
        <v>192</v>
      </c>
      <c r="C13" s="22" t="s">
        <v>11</v>
      </c>
      <c r="D13" s="20">
        <v>1</v>
      </c>
      <c r="E13" s="85">
        <v>0</v>
      </c>
      <c r="F13" s="85">
        <f t="shared" si="0"/>
        <v>0</v>
      </c>
    </row>
    <row r="14" spans="1:6" x14ac:dyDescent="0.25">
      <c r="A14" s="18" t="s">
        <v>10</v>
      </c>
      <c r="B14" s="21" t="s">
        <v>193</v>
      </c>
      <c r="C14" s="22" t="s">
        <v>11</v>
      </c>
      <c r="D14" s="20">
        <v>1</v>
      </c>
      <c r="E14" s="85">
        <v>0</v>
      </c>
      <c r="F14" s="85">
        <f t="shared" si="0"/>
        <v>0</v>
      </c>
    </row>
    <row r="15" spans="1:6" ht="30" x14ac:dyDescent="0.25">
      <c r="A15" s="18" t="s">
        <v>10</v>
      </c>
      <c r="B15" s="21" t="s">
        <v>189</v>
      </c>
      <c r="C15" s="22" t="s">
        <v>11</v>
      </c>
      <c r="D15" s="20">
        <v>1</v>
      </c>
      <c r="E15" s="85">
        <v>0</v>
      </c>
      <c r="F15" s="85">
        <f t="shared" si="0"/>
        <v>0</v>
      </c>
    </row>
    <row r="16" spans="1:6" x14ac:dyDescent="0.25">
      <c r="A16" s="102" t="s">
        <v>146</v>
      </c>
      <c r="B16" s="119" t="s">
        <v>147</v>
      </c>
      <c r="C16" s="119"/>
      <c r="D16" s="119"/>
      <c r="E16" s="119"/>
      <c r="F16" s="107">
        <f>SUM(F8:F15)</f>
        <v>0</v>
      </c>
    </row>
  </sheetData>
  <mergeCells count="8">
    <mergeCell ref="B16:E16"/>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ABEE4-AF89-42C0-9CA0-CB85FA94DBFA}">
  <dimension ref="A1:F30"/>
  <sheetViews>
    <sheetView topLeftCell="A6" zoomScale="140" zoomScaleNormal="140" workbookViewId="0">
      <selection activeCell="B32" sqref="B32"/>
    </sheetView>
  </sheetViews>
  <sheetFormatPr defaultRowHeight="15" x14ac:dyDescent="0.25"/>
  <cols>
    <col min="1" max="1" width="6.42578125" style="4" customWidth="1"/>
    <col min="2" max="2" width="44.140625" style="42" customWidth="1"/>
    <col min="4" max="4" width="8.85546875" style="43"/>
    <col min="5" max="6" width="8.85546875" style="98"/>
  </cols>
  <sheetData>
    <row r="1" spans="1:6" x14ac:dyDescent="0.25">
      <c r="A1" s="120" t="s">
        <v>202</v>
      </c>
      <c r="B1" s="121"/>
      <c r="C1" s="121"/>
      <c r="D1" s="121"/>
      <c r="E1" s="121"/>
      <c r="F1" s="122"/>
    </row>
    <row r="2" spans="1:6" x14ac:dyDescent="0.25">
      <c r="A2" s="123" t="s">
        <v>2</v>
      </c>
      <c r="B2" s="125" t="s">
        <v>3</v>
      </c>
      <c r="C2" s="127" t="s">
        <v>4</v>
      </c>
      <c r="D2" s="129" t="s">
        <v>5</v>
      </c>
      <c r="E2" s="142" t="s">
        <v>6</v>
      </c>
      <c r="F2" s="144" t="s">
        <v>7</v>
      </c>
    </row>
    <row r="3" spans="1:6" x14ac:dyDescent="0.25">
      <c r="A3" s="124"/>
      <c r="B3" s="126"/>
      <c r="C3" s="128"/>
      <c r="D3" s="130"/>
      <c r="E3" s="143"/>
      <c r="F3" s="145"/>
    </row>
    <row r="4" spans="1:6" x14ac:dyDescent="0.25">
      <c r="A4" s="5">
        <v>1</v>
      </c>
      <c r="B4" s="6"/>
      <c r="C4" s="7">
        <v>3</v>
      </c>
      <c r="D4" s="8">
        <v>4</v>
      </c>
      <c r="E4" s="84">
        <v>5</v>
      </c>
      <c r="F4" s="84" t="s">
        <v>8</v>
      </c>
    </row>
    <row r="6" spans="1:6" ht="195" x14ac:dyDescent="0.25">
      <c r="A6" s="18" t="s">
        <v>203</v>
      </c>
      <c r="B6" s="99" t="s">
        <v>204</v>
      </c>
      <c r="C6" s="22" t="s">
        <v>21</v>
      </c>
      <c r="D6" s="100">
        <v>1</v>
      </c>
      <c r="E6" s="101"/>
      <c r="F6" s="101">
        <f>D6*E6</f>
        <v>0</v>
      </c>
    </row>
    <row r="7" spans="1:6" x14ac:dyDescent="0.25">
      <c r="A7" s="102" t="s">
        <v>205</v>
      </c>
      <c r="B7" s="103" t="s">
        <v>206</v>
      </c>
      <c r="C7" s="104"/>
      <c r="D7" s="105"/>
      <c r="E7" s="106"/>
      <c r="F7" s="106">
        <f>F6</f>
        <v>0</v>
      </c>
    </row>
    <row r="12" spans="1:6" x14ac:dyDescent="0.25">
      <c r="A12" s="1"/>
      <c r="B12"/>
      <c r="D12"/>
      <c r="E12"/>
      <c r="F12" s="89"/>
    </row>
    <row r="13" spans="1:6" ht="15.75" x14ac:dyDescent="0.25">
      <c r="A13" s="32"/>
      <c r="B13" s="33" t="s">
        <v>116</v>
      </c>
      <c r="C13" s="34"/>
      <c r="D13" s="34"/>
      <c r="E13" s="34"/>
      <c r="F13" s="94"/>
    </row>
    <row r="14" spans="1:6" x14ac:dyDescent="0.25">
      <c r="A14" s="28"/>
      <c r="B14" s="29"/>
      <c r="C14" s="29"/>
      <c r="D14" s="29"/>
      <c r="E14" s="29"/>
      <c r="F14" s="95"/>
    </row>
    <row r="15" spans="1:6" x14ac:dyDescent="0.25">
      <c r="A15" s="31" t="s">
        <v>75</v>
      </c>
      <c r="B15" s="146" t="s">
        <v>76</v>
      </c>
      <c r="C15" s="117"/>
      <c r="D15" s="117"/>
      <c r="E15" s="147"/>
      <c r="F15" s="96">
        <f>' RAZGRAĐ. I DEMONT.'!F33</f>
        <v>0</v>
      </c>
    </row>
    <row r="16" spans="1:6" x14ac:dyDescent="0.25">
      <c r="A16" s="19" t="s">
        <v>77</v>
      </c>
      <c r="B16" s="148" t="s">
        <v>80</v>
      </c>
      <c r="C16" s="149"/>
      <c r="D16" s="149"/>
      <c r="E16" s="150"/>
      <c r="F16" s="88">
        <f>'BET. I ARM.BET. RADOVI'!F25</f>
        <v>0</v>
      </c>
    </row>
    <row r="17" spans="1:6" x14ac:dyDescent="0.25">
      <c r="A17" s="19" t="s">
        <v>79</v>
      </c>
      <c r="B17" s="148" t="s">
        <v>78</v>
      </c>
      <c r="C17" s="149"/>
      <c r="D17" s="149"/>
      <c r="E17" s="150"/>
      <c r="F17" s="88">
        <f>'ZIDARSKI RADOVI'!F37</f>
        <v>0</v>
      </c>
    </row>
    <row r="18" spans="1:6" x14ac:dyDescent="0.25">
      <c r="A18" s="19" t="s">
        <v>81</v>
      </c>
      <c r="B18" s="148" t="s">
        <v>82</v>
      </c>
      <c r="C18" s="149"/>
      <c r="D18" s="149"/>
      <c r="E18" s="150"/>
      <c r="F18" s="88">
        <f>'TESARSKI RADOVI'!F40</f>
        <v>0</v>
      </c>
    </row>
    <row r="19" spans="1:6" x14ac:dyDescent="0.25">
      <c r="A19" s="19" t="s">
        <v>83</v>
      </c>
      <c r="B19" s="148" t="s">
        <v>84</v>
      </c>
      <c r="C19" s="149"/>
      <c r="D19" s="149"/>
      <c r="E19" s="150"/>
      <c r="F19" s="88">
        <f>'GIPSKARTONSKI RADOVI'!F37</f>
        <v>0</v>
      </c>
    </row>
    <row r="20" spans="1:6" x14ac:dyDescent="0.25">
      <c r="A20" s="19" t="s">
        <v>85</v>
      </c>
      <c r="B20" s="148" t="s">
        <v>86</v>
      </c>
      <c r="C20" s="149"/>
      <c r="D20" s="149"/>
      <c r="E20" s="150"/>
      <c r="F20" s="88">
        <f>'STOLARSKI RADOVI'!F28</f>
        <v>0</v>
      </c>
    </row>
    <row r="21" spans="1:6" x14ac:dyDescent="0.25">
      <c r="A21" s="19" t="s">
        <v>87</v>
      </c>
      <c r="B21" s="148" t="s">
        <v>88</v>
      </c>
      <c r="C21" s="149"/>
      <c r="D21" s="149"/>
      <c r="E21" s="150"/>
      <c r="F21" s="88">
        <f>'KERAMIČKI RADOVI'!F23</f>
        <v>0</v>
      </c>
    </row>
    <row r="22" spans="1:6" x14ac:dyDescent="0.25">
      <c r="A22" s="19" t="s">
        <v>89</v>
      </c>
      <c r="B22" s="148" t="s">
        <v>90</v>
      </c>
      <c r="C22" s="149"/>
      <c r="D22" s="149"/>
      <c r="E22" s="150"/>
      <c r="F22" s="88">
        <f>'PARKETARSKI RADOVI'!F21</f>
        <v>0</v>
      </c>
    </row>
    <row r="23" spans="1:6" x14ac:dyDescent="0.25">
      <c r="A23" s="19" t="s">
        <v>91</v>
      </c>
      <c r="B23" s="148" t="s">
        <v>92</v>
      </c>
      <c r="C23" s="149"/>
      <c r="D23" s="149"/>
      <c r="E23" s="150"/>
      <c r="F23" s="88">
        <f>'LIČILAČKI RADOVI'!F21</f>
        <v>0</v>
      </c>
    </row>
    <row r="24" spans="1:6" x14ac:dyDescent="0.25">
      <c r="A24" s="19" t="s">
        <v>93</v>
      </c>
      <c r="B24" s="148" t="s">
        <v>94</v>
      </c>
      <c r="C24" s="149"/>
      <c r="D24" s="149"/>
      <c r="E24" s="150"/>
      <c r="F24" s="88">
        <f>'LIMARSKI RADOVI'!F23</f>
        <v>0</v>
      </c>
    </row>
    <row r="25" spans="1:6" x14ac:dyDescent="0.25">
      <c r="A25" s="19" t="s">
        <v>95</v>
      </c>
      <c r="B25" s="148" t="s">
        <v>96</v>
      </c>
      <c r="C25" s="149"/>
      <c r="D25" s="149"/>
      <c r="E25" s="150"/>
      <c r="F25" s="88">
        <f>'INST.RAD.VOD.I KANAL.'!F24</f>
        <v>0</v>
      </c>
    </row>
    <row r="26" spans="1:6" x14ac:dyDescent="0.25">
      <c r="A26" s="19" t="s">
        <v>97</v>
      </c>
      <c r="B26" s="151" t="s">
        <v>98</v>
      </c>
      <c r="C26" s="151"/>
      <c r="D26" s="151"/>
      <c r="E26" s="151"/>
      <c r="F26" s="88">
        <f>'SANITAR. I UREĐAJI'!F28</f>
        <v>0</v>
      </c>
    </row>
    <row r="27" spans="1:6" ht="15.75" thickBot="1" x14ac:dyDescent="0.3">
      <c r="A27" s="30" t="s">
        <v>205</v>
      </c>
      <c r="B27" s="39" t="s">
        <v>394</v>
      </c>
      <c r="C27" s="40"/>
      <c r="D27" s="40"/>
      <c r="E27" s="41"/>
      <c r="F27" s="97">
        <f>F7</f>
        <v>0</v>
      </c>
    </row>
    <row r="28" spans="1:6" x14ac:dyDescent="0.25">
      <c r="A28" s="31"/>
      <c r="B28" s="152" t="s">
        <v>99</v>
      </c>
      <c r="C28" s="152"/>
      <c r="D28" s="152"/>
      <c r="E28" s="152"/>
      <c r="F28" s="96">
        <f>SUM(F15:F27)</f>
        <v>0</v>
      </c>
    </row>
    <row r="29" spans="1:6" x14ac:dyDescent="0.25">
      <c r="A29" s="1"/>
      <c r="B29"/>
      <c r="D29"/>
      <c r="E29"/>
      <c r="F29" s="89"/>
    </row>
    <row r="30" spans="1:6" x14ac:dyDescent="0.25">
      <c r="A30" s="1"/>
      <c r="B30"/>
      <c r="D30"/>
      <c r="E30"/>
      <c r="F30" s="89"/>
    </row>
  </sheetData>
  <mergeCells count="20">
    <mergeCell ref="B23:E23"/>
    <mergeCell ref="B24:E24"/>
    <mergeCell ref="B25:E25"/>
    <mergeCell ref="B26:E26"/>
    <mergeCell ref="B28:E28"/>
    <mergeCell ref="B18:E18"/>
    <mergeCell ref="B19:E19"/>
    <mergeCell ref="B20:E20"/>
    <mergeCell ref="B21:E21"/>
    <mergeCell ref="B22:E22"/>
    <mergeCell ref="B15:E15"/>
    <mergeCell ref="B16:E16"/>
    <mergeCell ref="B17:E17"/>
    <mergeCell ref="A1:F1"/>
    <mergeCell ref="A2:A3"/>
    <mergeCell ref="B2:B3"/>
    <mergeCell ref="C2:C3"/>
    <mergeCell ref="D2:D3"/>
    <mergeCell ref="E2:E3"/>
    <mergeCell ref="F2:F3"/>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05A02-EDCD-44BA-8BF2-7E77DE1F1E9B}">
  <dimension ref="B2:J21"/>
  <sheetViews>
    <sheetView topLeftCell="A30" zoomScale="140" zoomScaleNormal="140" workbookViewId="0">
      <selection activeCell="B43" sqref="B43:J45"/>
    </sheetView>
  </sheetViews>
  <sheetFormatPr defaultRowHeight="15" x14ac:dyDescent="0.25"/>
  <cols>
    <col min="1" max="1" width="5.5703125" customWidth="1"/>
    <col min="2" max="2" width="10.140625" customWidth="1"/>
  </cols>
  <sheetData>
    <row r="2" spans="2:4" x14ac:dyDescent="0.25">
      <c r="B2" s="2" t="s">
        <v>0</v>
      </c>
      <c r="C2" s="2" t="s">
        <v>101</v>
      </c>
      <c r="D2" s="2"/>
    </row>
    <row r="3" spans="2:4" x14ac:dyDescent="0.25">
      <c r="C3" t="s">
        <v>152</v>
      </c>
    </row>
    <row r="4" spans="2:4" x14ac:dyDescent="0.25">
      <c r="C4" t="s">
        <v>153</v>
      </c>
    </row>
    <row r="6" spans="2:4" x14ac:dyDescent="0.25">
      <c r="B6" s="3" t="s">
        <v>1</v>
      </c>
      <c r="C6" t="s">
        <v>151</v>
      </c>
    </row>
    <row r="7" spans="2:4" x14ac:dyDescent="0.25">
      <c r="B7" s="3"/>
      <c r="C7" t="s">
        <v>103</v>
      </c>
    </row>
    <row r="8" spans="2:4" x14ac:dyDescent="0.25">
      <c r="C8" t="s">
        <v>154</v>
      </c>
    </row>
    <row r="9" spans="2:4" x14ac:dyDescent="0.25">
      <c r="C9" t="s">
        <v>155</v>
      </c>
    </row>
    <row r="10" spans="2:4" x14ac:dyDescent="0.25">
      <c r="C10" t="s">
        <v>194</v>
      </c>
    </row>
    <row r="20" spans="2:10" ht="18.75" x14ac:dyDescent="0.3">
      <c r="B20" s="114" t="s">
        <v>391</v>
      </c>
      <c r="C20" s="114"/>
      <c r="D20" s="114"/>
      <c r="E20" s="114"/>
      <c r="F20" s="114"/>
      <c r="G20" s="114"/>
      <c r="H20" s="114"/>
      <c r="I20" s="114"/>
      <c r="J20" s="114"/>
    </row>
    <row r="21" spans="2:10" ht="18.75" x14ac:dyDescent="0.3">
      <c r="B21" s="114" t="s">
        <v>390</v>
      </c>
      <c r="C21" s="114"/>
      <c r="D21" s="114"/>
      <c r="E21" s="114"/>
      <c r="F21" s="114"/>
      <c r="G21" s="114"/>
      <c r="H21" s="114"/>
      <c r="I21" s="114"/>
      <c r="J21" s="114"/>
    </row>
  </sheetData>
  <mergeCells count="2">
    <mergeCell ref="B21:J21"/>
    <mergeCell ref="B20:J20"/>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184DE-727C-4852-BBDB-A246E401FA38}">
  <dimension ref="A1:F273"/>
  <sheetViews>
    <sheetView tabSelected="1" topLeftCell="A254" zoomScale="140" zoomScaleNormal="140" workbookViewId="0">
      <selection activeCell="B275" sqref="B275"/>
    </sheetView>
  </sheetViews>
  <sheetFormatPr defaultRowHeight="15" x14ac:dyDescent="0.25"/>
  <cols>
    <col min="1" max="1" width="5.140625" style="65" customWidth="1"/>
    <col min="2" max="2" width="39.5703125" style="65" customWidth="1"/>
    <col min="3" max="3" width="7" style="65" customWidth="1"/>
    <col min="4" max="4" width="8.85546875" style="65" customWidth="1"/>
    <col min="5" max="5" width="11.85546875" style="65" customWidth="1"/>
    <col min="6" max="6" width="11.5703125" style="65" customWidth="1"/>
  </cols>
  <sheetData>
    <row r="1" spans="1:6" x14ac:dyDescent="0.25">
      <c r="A1" s="66" t="s">
        <v>210</v>
      </c>
      <c r="B1" s="67" t="s">
        <v>211</v>
      </c>
      <c r="C1" s="67"/>
      <c r="D1" s="67"/>
      <c r="E1" s="68"/>
      <c r="F1" s="69"/>
    </row>
    <row r="2" spans="1:6" ht="32.450000000000003" customHeight="1" x14ac:dyDescent="0.25">
      <c r="A2" s="70" t="s">
        <v>207</v>
      </c>
      <c r="B2" s="71" t="s">
        <v>208</v>
      </c>
      <c r="C2" s="71" t="s">
        <v>209</v>
      </c>
      <c r="D2" s="72" t="s">
        <v>5</v>
      </c>
      <c r="E2" s="73" t="s">
        <v>128</v>
      </c>
      <c r="F2" s="74" t="s">
        <v>7</v>
      </c>
    </row>
    <row r="3" spans="1:6" x14ac:dyDescent="0.25">
      <c r="A3" s="49"/>
      <c r="B3" s="50"/>
      <c r="C3" s="51"/>
      <c r="D3" s="52"/>
      <c r="E3" s="45"/>
      <c r="F3" s="46"/>
    </row>
    <row r="4" spans="1:6" x14ac:dyDescent="0.25">
      <c r="A4" s="53"/>
      <c r="B4" s="54"/>
      <c r="C4" s="55"/>
      <c r="D4" s="56"/>
      <c r="E4" s="45"/>
      <c r="F4" s="46"/>
    </row>
    <row r="5" spans="1:6" ht="29.45" customHeight="1" x14ac:dyDescent="0.25">
      <c r="A5" s="53" t="s">
        <v>212</v>
      </c>
      <c r="B5" s="54" t="s">
        <v>213</v>
      </c>
      <c r="C5" s="55" t="s">
        <v>214</v>
      </c>
      <c r="D5" s="56">
        <v>3</v>
      </c>
      <c r="E5" s="45"/>
      <c r="F5" s="57">
        <f>$D5*$E5</f>
        <v>0</v>
      </c>
    </row>
    <row r="6" spans="1:6" x14ac:dyDescent="0.25">
      <c r="A6" s="53"/>
      <c r="B6" s="54"/>
      <c r="C6" s="55"/>
      <c r="D6" s="56"/>
      <c r="E6" s="45"/>
      <c r="F6" s="46"/>
    </row>
    <row r="7" spans="1:6" ht="42.6" customHeight="1" x14ac:dyDescent="0.25">
      <c r="A7" s="53" t="s">
        <v>215</v>
      </c>
      <c r="B7" s="58" t="s">
        <v>216</v>
      </c>
      <c r="C7" s="55" t="s">
        <v>217</v>
      </c>
      <c r="D7" s="56">
        <v>1</v>
      </c>
      <c r="E7" s="45"/>
      <c r="F7" s="57">
        <f>$D7*$E7</f>
        <v>0</v>
      </c>
    </row>
    <row r="8" spans="1:6" x14ac:dyDescent="0.25">
      <c r="A8" s="53"/>
      <c r="B8" s="59"/>
      <c r="C8" s="55"/>
      <c r="D8" s="56"/>
      <c r="E8" s="45"/>
      <c r="F8" s="46"/>
    </row>
    <row r="9" spans="1:6" x14ac:dyDescent="0.25">
      <c r="A9" s="75"/>
      <c r="B9" s="162" t="s">
        <v>218</v>
      </c>
      <c r="C9" s="163"/>
      <c r="D9" s="163"/>
      <c r="E9" s="164"/>
      <c r="F9" s="76">
        <f>SUM($F$4:$F$8)</f>
        <v>0</v>
      </c>
    </row>
    <row r="10" spans="1:6" x14ac:dyDescent="0.25">
      <c r="A10" s="53"/>
      <c r="B10" s="59"/>
      <c r="C10" s="55"/>
      <c r="D10" s="55"/>
      <c r="E10" s="45"/>
      <c r="F10" s="46"/>
    </row>
    <row r="11" spans="1:6" x14ac:dyDescent="0.25">
      <c r="A11" s="66" t="s">
        <v>219</v>
      </c>
      <c r="B11" s="67" t="s">
        <v>220</v>
      </c>
      <c r="C11" s="67"/>
      <c r="D11" s="67"/>
      <c r="E11" s="68"/>
      <c r="F11" s="69"/>
    </row>
    <row r="12" spans="1:6" x14ac:dyDescent="0.25">
      <c r="A12" s="53"/>
      <c r="B12" s="54"/>
      <c r="C12" s="55"/>
      <c r="D12" s="56"/>
      <c r="E12" s="45"/>
      <c r="F12" s="46"/>
    </row>
    <row r="13" spans="1:6" ht="32.450000000000003" customHeight="1" x14ac:dyDescent="0.25">
      <c r="A13" s="53" t="s">
        <v>221</v>
      </c>
      <c r="B13" s="58" t="s">
        <v>222</v>
      </c>
      <c r="C13" s="55"/>
      <c r="D13" s="56"/>
      <c r="E13" s="45"/>
      <c r="F13" s="46"/>
    </row>
    <row r="14" spans="1:6" ht="186" customHeight="1" x14ac:dyDescent="0.25">
      <c r="A14" s="61" t="s">
        <v>10</v>
      </c>
      <c r="B14" s="58" t="s">
        <v>223</v>
      </c>
      <c r="C14" s="55" t="s">
        <v>11</v>
      </c>
      <c r="D14" s="56">
        <v>1</v>
      </c>
      <c r="E14" s="45"/>
      <c r="F14" s="46"/>
    </row>
    <row r="15" spans="1:6" ht="28.5" x14ac:dyDescent="0.25">
      <c r="A15" s="61" t="s">
        <v>10</v>
      </c>
      <c r="B15" s="58" t="s">
        <v>224</v>
      </c>
      <c r="C15" s="55" t="s">
        <v>11</v>
      </c>
      <c r="D15" s="56">
        <v>1</v>
      </c>
      <c r="E15" s="45"/>
      <c r="F15" s="46"/>
    </row>
    <row r="16" spans="1:6" ht="24" customHeight="1" x14ac:dyDescent="0.25">
      <c r="A16" s="61" t="s">
        <v>10</v>
      </c>
      <c r="B16" s="58" t="s">
        <v>225</v>
      </c>
      <c r="C16" s="55" t="s">
        <v>11</v>
      </c>
      <c r="D16" s="56">
        <v>1</v>
      </c>
      <c r="E16" s="45"/>
      <c r="F16" s="46"/>
    </row>
    <row r="17" spans="1:6" ht="30.6" customHeight="1" x14ac:dyDescent="0.25">
      <c r="A17" s="61" t="s">
        <v>10</v>
      </c>
      <c r="B17" s="58" t="s">
        <v>226</v>
      </c>
      <c r="C17" s="55" t="s">
        <v>11</v>
      </c>
      <c r="D17" s="56">
        <v>1</v>
      </c>
      <c r="E17" s="45"/>
      <c r="F17" s="46"/>
    </row>
    <row r="18" spans="1:6" ht="28.5" x14ac:dyDescent="0.25">
      <c r="A18" s="61" t="s">
        <v>10</v>
      </c>
      <c r="B18" s="58" t="s">
        <v>227</v>
      </c>
      <c r="C18" s="55" t="s">
        <v>11</v>
      </c>
      <c r="D18" s="56">
        <v>3</v>
      </c>
      <c r="E18" s="45"/>
      <c r="F18" s="46"/>
    </row>
    <row r="19" spans="1:6" ht="28.35" customHeight="1" x14ac:dyDescent="0.25">
      <c r="A19" s="61" t="s">
        <v>10</v>
      </c>
      <c r="B19" s="58" t="s">
        <v>228</v>
      </c>
      <c r="C19" s="55" t="s">
        <v>11</v>
      </c>
      <c r="D19" s="56">
        <v>1</v>
      </c>
      <c r="E19" s="45"/>
      <c r="F19" s="46"/>
    </row>
    <row r="20" spans="1:6" ht="27" customHeight="1" x14ac:dyDescent="0.25">
      <c r="A20" s="61" t="s">
        <v>10</v>
      </c>
      <c r="B20" s="58" t="s">
        <v>229</v>
      </c>
      <c r="C20" s="55" t="s">
        <v>11</v>
      </c>
      <c r="D20" s="56">
        <v>10</v>
      </c>
      <c r="E20" s="45"/>
      <c r="F20" s="46"/>
    </row>
    <row r="21" spans="1:6" ht="28.7" customHeight="1" x14ac:dyDescent="0.25">
      <c r="A21" s="61" t="s">
        <v>10</v>
      </c>
      <c r="B21" s="58" t="s">
        <v>230</v>
      </c>
      <c r="C21" s="55" t="s">
        <v>11</v>
      </c>
      <c r="D21" s="56">
        <v>4</v>
      </c>
      <c r="E21" s="45"/>
      <c r="F21" s="46"/>
    </row>
    <row r="22" spans="1:6" ht="31.35" customHeight="1" x14ac:dyDescent="0.25">
      <c r="A22" s="61" t="s">
        <v>10</v>
      </c>
      <c r="B22" s="58" t="s">
        <v>231</v>
      </c>
      <c r="C22" s="55" t="s">
        <v>11</v>
      </c>
      <c r="D22" s="56">
        <v>1</v>
      </c>
      <c r="E22" s="45"/>
      <c r="F22" s="46"/>
    </row>
    <row r="23" spans="1:6" ht="19.7" customHeight="1" x14ac:dyDescent="0.25">
      <c r="A23" s="61" t="s">
        <v>10</v>
      </c>
      <c r="B23" s="58" t="s">
        <v>232</v>
      </c>
      <c r="C23" s="55" t="s">
        <v>217</v>
      </c>
      <c r="D23" s="56">
        <v>1</v>
      </c>
      <c r="E23" s="45"/>
      <c r="F23" s="46"/>
    </row>
    <row r="24" spans="1:6" ht="16.7" customHeight="1" x14ac:dyDescent="0.25">
      <c r="A24" s="61"/>
      <c r="B24" s="62" t="s">
        <v>233</v>
      </c>
      <c r="C24" s="55" t="s">
        <v>217</v>
      </c>
      <c r="D24" s="56">
        <v>1</v>
      </c>
      <c r="E24" s="45">
        <v>0</v>
      </c>
      <c r="F24" s="57">
        <f>$D24*$E24</f>
        <v>0</v>
      </c>
    </row>
    <row r="25" spans="1:6" ht="17.45" customHeight="1" x14ac:dyDescent="0.25">
      <c r="A25" s="53"/>
      <c r="B25" s="54"/>
      <c r="C25" s="55"/>
      <c r="D25" s="56"/>
      <c r="E25" s="45"/>
      <c r="F25" s="46"/>
    </row>
    <row r="26" spans="1:6" ht="29.45" customHeight="1" x14ac:dyDescent="0.25">
      <c r="A26" s="75" t="s">
        <v>234</v>
      </c>
      <c r="B26" s="77" t="s">
        <v>235</v>
      </c>
      <c r="C26" s="78"/>
      <c r="D26" s="79"/>
      <c r="E26" s="80"/>
      <c r="F26" s="81"/>
    </row>
    <row r="27" spans="1:6" ht="185.45" customHeight="1" x14ac:dyDescent="0.25">
      <c r="A27" s="61" t="s">
        <v>10</v>
      </c>
      <c r="B27" s="58" t="s">
        <v>236</v>
      </c>
      <c r="C27" s="55" t="s">
        <v>11</v>
      </c>
      <c r="D27" s="56">
        <v>1</v>
      </c>
      <c r="E27" s="45"/>
      <c r="F27" s="46"/>
    </row>
    <row r="28" spans="1:6" ht="28.5" x14ac:dyDescent="0.25">
      <c r="A28" s="61" t="s">
        <v>10</v>
      </c>
      <c r="B28" s="58" t="s">
        <v>224</v>
      </c>
      <c r="C28" s="55" t="s">
        <v>11</v>
      </c>
      <c r="D28" s="56">
        <v>1</v>
      </c>
      <c r="E28" s="45"/>
      <c r="F28" s="46"/>
    </row>
    <row r="29" spans="1:6" ht="28.35" customHeight="1" x14ac:dyDescent="0.25">
      <c r="A29" s="61" t="s">
        <v>10</v>
      </c>
      <c r="B29" s="58" t="s">
        <v>225</v>
      </c>
      <c r="C29" s="55" t="s">
        <v>11</v>
      </c>
      <c r="D29" s="56">
        <v>1</v>
      </c>
      <c r="E29" s="45"/>
      <c r="F29" s="46"/>
    </row>
    <row r="30" spans="1:6" ht="31.35" customHeight="1" x14ac:dyDescent="0.25">
      <c r="A30" s="61" t="s">
        <v>10</v>
      </c>
      <c r="B30" s="58" t="s">
        <v>226</v>
      </c>
      <c r="C30" s="55" t="s">
        <v>11</v>
      </c>
      <c r="D30" s="56">
        <v>1</v>
      </c>
      <c r="E30" s="45"/>
      <c r="F30" s="46"/>
    </row>
    <row r="31" spans="1:6" ht="34.35" customHeight="1" x14ac:dyDescent="0.25">
      <c r="A31" s="61" t="s">
        <v>10</v>
      </c>
      <c r="B31" s="58" t="s">
        <v>227</v>
      </c>
      <c r="C31" s="55" t="s">
        <v>11</v>
      </c>
      <c r="D31" s="56">
        <v>3</v>
      </c>
      <c r="E31" s="45"/>
      <c r="F31" s="46"/>
    </row>
    <row r="32" spans="1:6" ht="30" customHeight="1" x14ac:dyDescent="0.25">
      <c r="A32" s="61" t="s">
        <v>10</v>
      </c>
      <c r="B32" s="58" t="s">
        <v>228</v>
      </c>
      <c r="C32" s="55" t="s">
        <v>11</v>
      </c>
      <c r="D32" s="56">
        <v>1</v>
      </c>
      <c r="E32" s="45"/>
      <c r="F32" s="46"/>
    </row>
    <row r="33" spans="1:6" ht="31.7" customHeight="1" x14ac:dyDescent="0.25">
      <c r="A33" s="61" t="s">
        <v>10</v>
      </c>
      <c r="B33" s="58" t="s">
        <v>229</v>
      </c>
      <c r="C33" s="55" t="s">
        <v>11</v>
      </c>
      <c r="D33" s="56">
        <v>10</v>
      </c>
      <c r="E33" s="45"/>
      <c r="F33" s="46"/>
    </row>
    <row r="34" spans="1:6" ht="31.7" customHeight="1" x14ac:dyDescent="0.25">
      <c r="A34" s="61" t="s">
        <v>10</v>
      </c>
      <c r="B34" s="58" t="s">
        <v>230</v>
      </c>
      <c r="C34" s="55" t="s">
        <v>11</v>
      </c>
      <c r="D34" s="56">
        <v>4</v>
      </c>
      <c r="E34" s="45"/>
      <c r="F34" s="46"/>
    </row>
    <row r="35" spans="1:6" ht="31.35" customHeight="1" x14ac:dyDescent="0.25">
      <c r="A35" s="61" t="s">
        <v>10</v>
      </c>
      <c r="B35" s="58" t="s">
        <v>231</v>
      </c>
      <c r="C35" s="55" t="s">
        <v>11</v>
      </c>
      <c r="D35" s="56">
        <v>1</v>
      </c>
      <c r="E35" s="45"/>
      <c r="F35" s="46"/>
    </row>
    <row r="36" spans="1:6" ht="21.6" customHeight="1" x14ac:dyDescent="0.25">
      <c r="A36" s="61" t="s">
        <v>10</v>
      </c>
      <c r="B36" s="58" t="s">
        <v>232</v>
      </c>
      <c r="C36" s="55" t="s">
        <v>217</v>
      </c>
      <c r="D36" s="56">
        <v>1</v>
      </c>
      <c r="E36" s="45"/>
      <c r="F36" s="46"/>
    </row>
    <row r="37" spans="1:6" x14ac:dyDescent="0.25">
      <c r="A37" s="61"/>
      <c r="B37" s="62" t="s">
        <v>237</v>
      </c>
      <c r="C37" s="55" t="s">
        <v>217</v>
      </c>
      <c r="D37" s="56">
        <v>1</v>
      </c>
      <c r="E37" s="45">
        <v>0</v>
      </c>
      <c r="F37" s="57">
        <f>$D37*$E37</f>
        <v>0</v>
      </c>
    </row>
    <row r="38" spans="1:6" x14ac:dyDescent="0.25">
      <c r="A38" s="53"/>
      <c r="B38" s="54"/>
      <c r="C38" s="55"/>
      <c r="D38" s="56"/>
      <c r="E38" s="45"/>
      <c r="F38" s="46"/>
    </row>
    <row r="39" spans="1:6" ht="52.35" customHeight="1" x14ac:dyDescent="0.25">
      <c r="A39" s="75" t="s">
        <v>238</v>
      </c>
      <c r="B39" s="77" t="s">
        <v>239</v>
      </c>
      <c r="C39" s="78"/>
      <c r="D39" s="79"/>
      <c r="E39" s="80"/>
      <c r="F39" s="81"/>
    </row>
    <row r="40" spans="1:6" ht="30" customHeight="1" x14ac:dyDescent="0.25">
      <c r="A40" s="61" t="s">
        <v>10</v>
      </c>
      <c r="B40" s="58" t="s">
        <v>230</v>
      </c>
      <c r="C40" s="55" t="s">
        <v>11</v>
      </c>
      <c r="D40" s="56">
        <v>1</v>
      </c>
      <c r="E40" s="45"/>
      <c r="F40" s="46"/>
    </row>
    <row r="41" spans="1:6" ht="20.45" customHeight="1" x14ac:dyDescent="0.25">
      <c r="A41" s="61" t="s">
        <v>10</v>
      </c>
      <c r="B41" s="58" t="s">
        <v>240</v>
      </c>
      <c r="C41" s="55" t="s">
        <v>11</v>
      </c>
      <c r="D41" s="56">
        <v>1</v>
      </c>
      <c r="E41" s="45"/>
      <c r="F41" s="46"/>
    </row>
    <row r="42" spans="1:6" ht="22.7" customHeight="1" x14ac:dyDescent="0.25">
      <c r="A42" s="61" t="s">
        <v>10</v>
      </c>
      <c r="B42" s="58" t="s">
        <v>232</v>
      </c>
      <c r="C42" s="55" t="s">
        <v>217</v>
      </c>
      <c r="D42" s="56">
        <v>1</v>
      </c>
      <c r="E42" s="45"/>
      <c r="F42" s="46"/>
    </row>
    <row r="43" spans="1:6" ht="18" customHeight="1" x14ac:dyDescent="0.25">
      <c r="A43" s="61"/>
      <c r="B43" s="62" t="s">
        <v>241</v>
      </c>
      <c r="C43" s="55" t="s">
        <v>217</v>
      </c>
      <c r="D43" s="56">
        <v>1</v>
      </c>
      <c r="E43" s="45">
        <v>0</v>
      </c>
      <c r="F43" s="57">
        <f>$D43*$E43</f>
        <v>0</v>
      </c>
    </row>
    <row r="44" spans="1:6" x14ac:dyDescent="0.25">
      <c r="A44" s="53"/>
      <c r="B44" s="54"/>
      <c r="C44" s="55"/>
      <c r="D44" s="56"/>
      <c r="E44" s="45"/>
      <c r="F44" s="46"/>
    </row>
    <row r="45" spans="1:6" ht="30" customHeight="1" x14ac:dyDescent="0.25">
      <c r="A45" s="75" t="s">
        <v>242</v>
      </c>
      <c r="B45" s="77" t="s">
        <v>243</v>
      </c>
      <c r="C45" s="78"/>
      <c r="D45" s="79"/>
      <c r="E45" s="80"/>
      <c r="F45" s="81"/>
    </row>
    <row r="46" spans="1:6" ht="233.45" customHeight="1" x14ac:dyDescent="0.25">
      <c r="A46" s="61" t="s">
        <v>10</v>
      </c>
      <c r="B46" s="58" t="s">
        <v>244</v>
      </c>
      <c r="C46" s="55" t="s">
        <v>217</v>
      </c>
      <c r="D46" s="56">
        <v>1</v>
      </c>
      <c r="E46" s="45">
        <v>0</v>
      </c>
      <c r="F46" s="57">
        <f>$D46*$E46</f>
        <v>0</v>
      </c>
    </row>
    <row r="47" spans="1:6" x14ac:dyDescent="0.25">
      <c r="A47" s="53"/>
      <c r="B47" s="59"/>
      <c r="C47" s="55"/>
      <c r="D47" s="56"/>
      <c r="E47" s="45"/>
      <c r="F47" s="46"/>
    </row>
    <row r="48" spans="1:6" x14ac:dyDescent="0.25">
      <c r="A48" s="53"/>
      <c r="B48" s="165" t="s">
        <v>245</v>
      </c>
      <c r="C48" s="166"/>
      <c r="D48" s="166"/>
      <c r="E48" s="167"/>
      <c r="F48" s="60">
        <f>SUM($F$12:$F$47)</f>
        <v>0</v>
      </c>
    </row>
    <row r="49" spans="1:6" x14ac:dyDescent="0.25">
      <c r="A49" s="53"/>
      <c r="B49" s="59"/>
      <c r="C49" s="55"/>
      <c r="D49" s="55"/>
      <c r="E49" s="45"/>
      <c r="F49" s="46"/>
    </row>
    <row r="50" spans="1:6" x14ac:dyDescent="0.25">
      <c r="A50" s="66" t="s">
        <v>246</v>
      </c>
      <c r="B50" s="67" t="s">
        <v>247</v>
      </c>
      <c r="C50" s="67"/>
      <c r="D50" s="67"/>
      <c r="E50" s="68"/>
      <c r="F50" s="69"/>
    </row>
    <row r="51" spans="1:6" x14ac:dyDescent="0.25">
      <c r="A51" s="53"/>
      <c r="B51" s="54"/>
      <c r="C51" s="55"/>
      <c r="D51" s="56"/>
      <c r="E51" s="45"/>
      <c r="F51" s="46"/>
    </row>
    <row r="52" spans="1:6" x14ac:dyDescent="0.25">
      <c r="A52" s="53"/>
      <c r="B52" s="58" t="s">
        <v>248</v>
      </c>
      <c r="C52" s="55"/>
      <c r="D52" s="56"/>
      <c r="E52" s="45"/>
      <c r="F52" s="46"/>
    </row>
    <row r="53" spans="1:6" x14ac:dyDescent="0.25">
      <c r="A53" s="53"/>
      <c r="B53" s="54"/>
      <c r="C53" s="55"/>
      <c r="D53" s="56"/>
      <c r="E53" s="45"/>
      <c r="F53" s="46"/>
    </row>
    <row r="54" spans="1:6" ht="75.599999999999994" customHeight="1" x14ac:dyDescent="0.25">
      <c r="A54" s="53"/>
      <c r="B54" s="58" t="s">
        <v>249</v>
      </c>
      <c r="C54" s="55"/>
      <c r="D54" s="56"/>
      <c r="E54" s="45"/>
      <c r="F54" s="46"/>
    </row>
    <row r="55" spans="1:6" x14ac:dyDescent="0.25">
      <c r="A55" s="53"/>
      <c r="B55" s="54"/>
      <c r="C55" s="55"/>
      <c r="D55" s="56"/>
      <c r="E55" s="45"/>
      <c r="F55" s="46"/>
    </row>
    <row r="56" spans="1:6" ht="57" x14ac:dyDescent="0.25">
      <c r="A56" s="53" t="s">
        <v>250</v>
      </c>
      <c r="B56" s="54" t="s">
        <v>251</v>
      </c>
      <c r="C56" s="55" t="s">
        <v>18</v>
      </c>
      <c r="D56" s="56">
        <v>20</v>
      </c>
      <c r="E56" s="45">
        <v>0</v>
      </c>
      <c r="F56" s="57">
        <f>$D56*$E56</f>
        <v>0</v>
      </c>
    </row>
    <row r="57" spans="1:6" x14ac:dyDescent="0.25">
      <c r="A57" s="53"/>
      <c r="B57" s="54"/>
      <c r="C57" s="55"/>
      <c r="D57" s="56"/>
      <c r="E57" s="45"/>
      <c r="F57" s="46"/>
    </row>
    <row r="58" spans="1:6" ht="42.75" x14ac:dyDescent="0.25">
      <c r="A58" s="53" t="s">
        <v>252</v>
      </c>
      <c r="B58" s="54" t="s">
        <v>253</v>
      </c>
      <c r="C58" s="55" t="s">
        <v>18</v>
      </c>
      <c r="D58" s="56">
        <v>250</v>
      </c>
      <c r="E58" s="45">
        <v>0</v>
      </c>
      <c r="F58" s="57">
        <f>$D58*$E58</f>
        <v>0</v>
      </c>
    </row>
    <row r="59" spans="1:6" x14ac:dyDescent="0.25">
      <c r="A59" s="53"/>
      <c r="B59" s="54"/>
      <c r="C59" s="55"/>
      <c r="D59" s="56"/>
      <c r="E59" s="45"/>
      <c r="F59" s="46"/>
    </row>
    <row r="60" spans="1:6" ht="42.75" x14ac:dyDescent="0.25">
      <c r="A60" s="53" t="s">
        <v>254</v>
      </c>
      <c r="B60" s="54" t="s">
        <v>255</v>
      </c>
      <c r="C60" s="55" t="s">
        <v>18</v>
      </c>
      <c r="D60" s="56">
        <v>100</v>
      </c>
      <c r="E60" s="45">
        <v>0</v>
      </c>
      <c r="F60" s="57">
        <f>$D60*$E60</f>
        <v>0</v>
      </c>
    </row>
    <row r="61" spans="1:6" x14ac:dyDescent="0.25">
      <c r="A61" s="53"/>
      <c r="B61" s="54"/>
      <c r="C61" s="55"/>
      <c r="D61" s="56"/>
      <c r="E61" s="45"/>
      <c r="F61" s="46"/>
    </row>
    <row r="62" spans="1:6" x14ac:dyDescent="0.25">
      <c r="A62" s="53"/>
      <c r="B62" s="54"/>
      <c r="C62" s="55"/>
      <c r="D62" s="56"/>
      <c r="E62" s="45"/>
      <c r="F62" s="46"/>
    </row>
    <row r="63" spans="1:6" ht="55.7" customHeight="1" x14ac:dyDescent="0.25">
      <c r="A63" s="53"/>
      <c r="B63" s="58" t="s">
        <v>256</v>
      </c>
      <c r="C63" s="55"/>
      <c r="D63" s="56"/>
      <c r="E63" s="45"/>
      <c r="F63" s="46"/>
    </row>
    <row r="64" spans="1:6" x14ac:dyDescent="0.25">
      <c r="A64" s="53"/>
      <c r="B64" s="54"/>
      <c r="C64" s="55"/>
      <c r="D64" s="56"/>
      <c r="E64" s="45"/>
      <c r="F64" s="46"/>
    </row>
    <row r="65" spans="1:6" ht="45" x14ac:dyDescent="0.25">
      <c r="A65" s="53" t="s">
        <v>257</v>
      </c>
      <c r="B65" s="54" t="s">
        <v>258</v>
      </c>
      <c r="C65" s="55" t="s">
        <v>18</v>
      </c>
      <c r="D65" s="56">
        <v>20</v>
      </c>
      <c r="E65" s="45">
        <v>0</v>
      </c>
      <c r="F65" s="57">
        <f>$D65*$E65</f>
        <v>0</v>
      </c>
    </row>
    <row r="66" spans="1:6" x14ac:dyDescent="0.25">
      <c r="A66" s="53"/>
      <c r="B66" s="54"/>
      <c r="C66" s="55"/>
      <c r="D66" s="56"/>
      <c r="E66" s="45"/>
      <c r="F66" s="46"/>
    </row>
    <row r="67" spans="1:6" ht="45" x14ac:dyDescent="0.25">
      <c r="A67" s="53" t="s">
        <v>259</v>
      </c>
      <c r="B67" s="58" t="s">
        <v>260</v>
      </c>
      <c r="C67" s="55" t="s">
        <v>18</v>
      </c>
      <c r="D67" s="56">
        <v>20</v>
      </c>
      <c r="E67" s="45">
        <v>0</v>
      </c>
      <c r="F67" s="57">
        <f>$D67*$E67</f>
        <v>0</v>
      </c>
    </row>
    <row r="68" spans="1:6" x14ac:dyDescent="0.25">
      <c r="A68" s="53"/>
      <c r="B68" s="54"/>
      <c r="C68" s="55"/>
      <c r="D68" s="56"/>
      <c r="E68" s="45"/>
      <c r="F68" s="46"/>
    </row>
    <row r="69" spans="1:6" ht="45" x14ac:dyDescent="0.25">
      <c r="A69" s="53" t="s">
        <v>261</v>
      </c>
      <c r="B69" s="54" t="s">
        <v>262</v>
      </c>
      <c r="C69" s="55" t="s">
        <v>18</v>
      </c>
      <c r="D69" s="56">
        <v>15</v>
      </c>
      <c r="E69" s="45">
        <v>0</v>
      </c>
      <c r="F69" s="57">
        <f>$D69*$E69</f>
        <v>0</v>
      </c>
    </row>
    <row r="70" spans="1:6" x14ac:dyDescent="0.25">
      <c r="A70" s="53"/>
      <c r="B70" s="54"/>
      <c r="C70" s="55"/>
      <c r="D70" s="56"/>
      <c r="E70" s="45"/>
      <c r="F70" s="46"/>
    </row>
    <row r="71" spans="1:6" ht="45" x14ac:dyDescent="0.25">
      <c r="A71" s="53" t="s">
        <v>263</v>
      </c>
      <c r="B71" s="54" t="s">
        <v>264</v>
      </c>
      <c r="C71" s="55" t="s">
        <v>18</v>
      </c>
      <c r="D71" s="56">
        <v>200</v>
      </c>
      <c r="E71" s="45">
        <v>0</v>
      </c>
      <c r="F71" s="57">
        <f>$D71*$E71</f>
        <v>0</v>
      </c>
    </row>
    <row r="72" spans="1:6" x14ac:dyDescent="0.25">
      <c r="A72" s="53"/>
      <c r="B72" s="54"/>
      <c r="C72" s="55"/>
      <c r="D72" s="56"/>
      <c r="E72" s="45"/>
      <c r="F72" s="46"/>
    </row>
    <row r="73" spans="1:6" ht="45" x14ac:dyDescent="0.25">
      <c r="A73" s="53" t="s">
        <v>265</v>
      </c>
      <c r="B73" s="54" t="s">
        <v>266</v>
      </c>
      <c r="C73" s="55" t="s">
        <v>18</v>
      </c>
      <c r="D73" s="56">
        <v>50</v>
      </c>
      <c r="E73" s="45">
        <v>0</v>
      </c>
      <c r="F73" s="57">
        <f>$D73*$E73</f>
        <v>0</v>
      </c>
    </row>
    <row r="74" spans="1:6" x14ac:dyDescent="0.25">
      <c r="A74" s="53"/>
      <c r="B74" s="54"/>
      <c r="C74" s="55"/>
      <c r="D74" s="56"/>
      <c r="E74" s="45"/>
      <c r="F74" s="46"/>
    </row>
    <row r="75" spans="1:6" ht="45" x14ac:dyDescent="0.25">
      <c r="A75" s="53" t="s">
        <v>267</v>
      </c>
      <c r="B75" s="54" t="s">
        <v>268</v>
      </c>
      <c r="C75" s="55" t="s">
        <v>18</v>
      </c>
      <c r="D75" s="56">
        <v>100</v>
      </c>
      <c r="E75" s="45">
        <v>0</v>
      </c>
      <c r="F75" s="57">
        <f>$D75*$E75</f>
        <v>0</v>
      </c>
    </row>
    <row r="76" spans="1:6" x14ac:dyDescent="0.25">
      <c r="A76" s="53"/>
      <c r="B76" s="54"/>
      <c r="C76" s="55"/>
      <c r="D76" s="56"/>
      <c r="E76" s="45"/>
      <c r="F76" s="46"/>
    </row>
    <row r="77" spans="1:6" x14ac:dyDescent="0.25">
      <c r="A77" s="53"/>
      <c r="B77" s="54"/>
      <c r="C77" s="55"/>
      <c r="D77" s="56"/>
      <c r="E77" s="45"/>
      <c r="F77" s="46"/>
    </row>
    <row r="78" spans="1:6" ht="114" customHeight="1" x14ac:dyDescent="0.25">
      <c r="A78" s="53"/>
      <c r="B78" s="58" t="s">
        <v>269</v>
      </c>
      <c r="C78" s="55"/>
      <c r="D78" s="56"/>
      <c r="E78" s="45"/>
      <c r="F78" s="46"/>
    </row>
    <row r="79" spans="1:6" x14ac:dyDescent="0.25">
      <c r="A79" s="53"/>
      <c r="B79" s="54"/>
      <c r="C79" s="55"/>
      <c r="D79" s="56"/>
      <c r="E79" s="45"/>
      <c r="F79" s="46"/>
    </row>
    <row r="80" spans="1:6" ht="73.7" customHeight="1" x14ac:dyDescent="0.25">
      <c r="A80" s="53" t="s">
        <v>270</v>
      </c>
      <c r="B80" s="58" t="s">
        <v>271</v>
      </c>
      <c r="C80" s="55" t="s">
        <v>11</v>
      </c>
      <c r="D80" s="56">
        <v>1</v>
      </c>
      <c r="E80" s="45">
        <v>0</v>
      </c>
      <c r="F80" s="57">
        <f>$D80*$E80</f>
        <v>0</v>
      </c>
    </row>
    <row r="81" spans="1:6" x14ac:dyDescent="0.25">
      <c r="A81" s="53"/>
      <c r="B81" s="54"/>
      <c r="C81" s="55"/>
      <c r="D81" s="56"/>
      <c r="E81" s="45"/>
      <c r="F81" s="46"/>
    </row>
    <row r="82" spans="1:6" ht="67.7" customHeight="1" x14ac:dyDescent="0.25">
      <c r="A82" s="53" t="s">
        <v>272</v>
      </c>
      <c r="B82" s="58" t="s">
        <v>273</v>
      </c>
      <c r="C82" s="55" t="s">
        <v>11</v>
      </c>
      <c r="D82" s="56">
        <v>1</v>
      </c>
      <c r="E82" s="45">
        <v>0</v>
      </c>
      <c r="F82" s="57">
        <f>$D82*$E82</f>
        <v>0</v>
      </c>
    </row>
    <row r="83" spans="1:6" x14ac:dyDescent="0.25">
      <c r="A83" s="53"/>
      <c r="B83" s="54"/>
      <c r="C83" s="55"/>
      <c r="D83" s="56"/>
      <c r="E83" s="45"/>
      <c r="F83" s="46"/>
    </row>
    <row r="84" spans="1:6" ht="75" customHeight="1" x14ac:dyDescent="0.25">
      <c r="A84" s="53" t="s">
        <v>274</v>
      </c>
      <c r="B84" s="58" t="s">
        <v>275</v>
      </c>
      <c r="C84" s="55" t="s">
        <v>11</v>
      </c>
      <c r="D84" s="56">
        <v>1</v>
      </c>
      <c r="E84" s="45">
        <v>0</v>
      </c>
      <c r="F84" s="57">
        <f>$D84*$E84</f>
        <v>0</v>
      </c>
    </row>
    <row r="85" spans="1:6" x14ac:dyDescent="0.25">
      <c r="A85" s="53"/>
      <c r="B85" s="54"/>
      <c r="C85" s="55"/>
      <c r="D85" s="56"/>
      <c r="E85" s="45"/>
      <c r="F85" s="46"/>
    </row>
    <row r="86" spans="1:6" ht="112.35" customHeight="1" x14ac:dyDescent="0.25">
      <c r="A86" s="53" t="s">
        <v>276</v>
      </c>
      <c r="B86" s="58" t="s">
        <v>277</v>
      </c>
      <c r="C86" s="55" t="s">
        <v>11</v>
      </c>
      <c r="D86" s="56">
        <v>1</v>
      </c>
      <c r="E86" s="45">
        <v>0</v>
      </c>
      <c r="F86" s="57">
        <f>$D86*$E86</f>
        <v>0</v>
      </c>
    </row>
    <row r="87" spans="1:6" x14ac:dyDescent="0.25">
      <c r="A87" s="53"/>
      <c r="B87" s="54"/>
      <c r="C87" s="55"/>
      <c r="D87" s="56"/>
      <c r="E87" s="45"/>
      <c r="F87" s="46"/>
    </row>
    <row r="88" spans="1:6" ht="55.35" customHeight="1" x14ac:dyDescent="0.25">
      <c r="A88" s="53" t="s">
        <v>278</v>
      </c>
      <c r="B88" s="58" t="s">
        <v>279</v>
      </c>
      <c r="C88" s="55" t="s">
        <v>11</v>
      </c>
      <c r="D88" s="56">
        <v>1</v>
      </c>
      <c r="E88" s="45">
        <v>0</v>
      </c>
      <c r="F88" s="57">
        <f>$D88*$E88</f>
        <v>0</v>
      </c>
    </row>
    <row r="89" spans="1:6" x14ac:dyDescent="0.25">
      <c r="A89" s="53"/>
      <c r="B89" s="54"/>
      <c r="C89" s="55"/>
      <c r="D89" s="56"/>
      <c r="E89" s="45"/>
      <c r="F89" s="46"/>
    </row>
    <row r="90" spans="1:6" ht="85.7" customHeight="1" x14ac:dyDescent="0.25">
      <c r="A90" s="53" t="s">
        <v>280</v>
      </c>
      <c r="B90" s="58" t="s">
        <v>281</v>
      </c>
      <c r="C90" s="55" t="s">
        <v>11</v>
      </c>
      <c r="D90" s="56">
        <v>1</v>
      </c>
      <c r="E90" s="45">
        <v>0</v>
      </c>
      <c r="F90" s="57">
        <f>$D90*$E90</f>
        <v>0</v>
      </c>
    </row>
    <row r="91" spans="1:6" x14ac:dyDescent="0.25">
      <c r="A91" s="53"/>
      <c r="B91" s="54"/>
      <c r="C91" s="55"/>
      <c r="D91" s="56"/>
      <c r="E91" s="45"/>
      <c r="F91" s="46"/>
    </row>
    <row r="92" spans="1:6" ht="88.35" customHeight="1" x14ac:dyDescent="0.25">
      <c r="A92" s="53" t="s">
        <v>282</v>
      </c>
      <c r="B92" s="58" t="s">
        <v>283</v>
      </c>
      <c r="C92" s="55" t="s">
        <v>11</v>
      </c>
      <c r="D92" s="56">
        <v>1</v>
      </c>
      <c r="E92" s="45">
        <v>0</v>
      </c>
      <c r="F92" s="57">
        <f>$D92*$E92</f>
        <v>0</v>
      </c>
    </row>
    <row r="93" spans="1:6" x14ac:dyDescent="0.25">
      <c r="A93" s="53"/>
      <c r="B93" s="54"/>
      <c r="C93" s="55"/>
      <c r="D93" s="56"/>
      <c r="E93" s="45"/>
      <c r="F93" s="46"/>
    </row>
    <row r="94" spans="1:6" ht="17.45" customHeight="1" x14ac:dyDescent="0.25">
      <c r="A94" s="53" t="s">
        <v>284</v>
      </c>
      <c r="B94" s="58" t="s">
        <v>285</v>
      </c>
      <c r="C94" s="55" t="s">
        <v>11</v>
      </c>
      <c r="D94" s="56">
        <v>2</v>
      </c>
      <c r="E94" s="45">
        <v>0</v>
      </c>
      <c r="F94" s="57">
        <f>$D94*$E94</f>
        <v>0</v>
      </c>
    </row>
    <row r="95" spans="1:6" x14ac:dyDescent="0.25">
      <c r="A95" s="53"/>
      <c r="B95" s="54"/>
      <c r="C95" s="55"/>
      <c r="D95" s="56"/>
      <c r="E95" s="45"/>
      <c r="F95" s="46"/>
    </row>
    <row r="96" spans="1:6" ht="63" customHeight="1" x14ac:dyDescent="0.25">
      <c r="A96" s="53" t="s">
        <v>286</v>
      </c>
      <c r="B96" s="58" t="s">
        <v>287</v>
      </c>
      <c r="C96" s="55" t="s">
        <v>11</v>
      </c>
      <c r="D96" s="56">
        <v>1</v>
      </c>
      <c r="E96" s="45">
        <v>0</v>
      </c>
      <c r="F96" s="57">
        <f>$D96*$E96</f>
        <v>0</v>
      </c>
    </row>
    <row r="97" spans="1:6" x14ac:dyDescent="0.25">
      <c r="A97" s="53"/>
      <c r="B97" s="54"/>
      <c r="C97" s="55"/>
      <c r="D97" s="56"/>
      <c r="E97" s="45"/>
      <c r="F97" s="46"/>
    </row>
    <row r="98" spans="1:6" ht="28.7" customHeight="1" x14ac:dyDescent="0.25">
      <c r="A98" s="53" t="s">
        <v>288</v>
      </c>
      <c r="B98" s="58" t="s">
        <v>289</v>
      </c>
      <c r="C98" s="55" t="s">
        <v>11</v>
      </c>
      <c r="D98" s="56">
        <v>1</v>
      </c>
      <c r="E98" s="45">
        <v>0</v>
      </c>
      <c r="F98" s="57">
        <f>$D98*$E98</f>
        <v>0</v>
      </c>
    </row>
    <row r="99" spans="1:6" x14ac:dyDescent="0.25">
      <c r="A99" s="53"/>
      <c r="B99" s="54"/>
      <c r="C99" s="55"/>
      <c r="D99" s="56"/>
      <c r="E99" s="45"/>
      <c r="F99" s="46"/>
    </row>
    <row r="100" spans="1:6" ht="22.35" customHeight="1" x14ac:dyDescent="0.25">
      <c r="A100" s="53" t="s">
        <v>290</v>
      </c>
      <c r="B100" s="58" t="s">
        <v>291</v>
      </c>
      <c r="C100" s="55" t="s">
        <v>11</v>
      </c>
      <c r="D100" s="56">
        <v>11</v>
      </c>
      <c r="E100" s="45">
        <v>0</v>
      </c>
      <c r="F100" s="57">
        <f>$D100*$E100</f>
        <v>0</v>
      </c>
    </row>
    <row r="101" spans="1:6" x14ac:dyDescent="0.25">
      <c r="A101" s="53"/>
      <c r="B101" s="54"/>
      <c r="C101" s="55"/>
      <c r="D101" s="56"/>
      <c r="E101" s="45"/>
      <c r="F101" s="46"/>
    </row>
    <row r="102" spans="1:6" ht="33" customHeight="1" x14ac:dyDescent="0.25">
      <c r="A102" s="53" t="s">
        <v>292</v>
      </c>
      <c r="B102" s="58" t="s">
        <v>293</v>
      </c>
      <c r="C102" s="55" t="s">
        <v>11</v>
      </c>
      <c r="D102" s="56">
        <v>4</v>
      </c>
      <c r="E102" s="45">
        <v>0</v>
      </c>
      <c r="F102" s="57">
        <f>$D102*$E102</f>
        <v>0</v>
      </c>
    </row>
    <row r="103" spans="1:6" x14ac:dyDescent="0.25">
      <c r="A103" s="53"/>
      <c r="B103" s="54"/>
      <c r="C103" s="55"/>
      <c r="D103" s="56"/>
      <c r="E103" s="45"/>
      <c r="F103" s="46"/>
    </row>
    <row r="104" spans="1:6" ht="32.450000000000003" customHeight="1" x14ac:dyDescent="0.25">
      <c r="A104" s="53" t="s">
        <v>294</v>
      </c>
      <c r="B104" s="58" t="s">
        <v>295</v>
      </c>
      <c r="C104" s="55" t="s">
        <v>11</v>
      </c>
      <c r="D104" s="56">
        <v>1</v>
      </c>
      <c r="E104" s="45">
        <v>0</v>
      </c>
      <c r="F104" s="57">
        <f>$D104*$E104</f>
        <v>0</v>
      </c>
    </row>
    <row r="105" spans="1:6" x14ac:dyDescent="0.25">
      <c r="A105" s="53"/>
      <c r="B105" s="54"/>
      <c r="C105" s="55"/>
      <c r="D105" s="56"/>
      <c r="E105" s="45"/>
      <c r="F105" s="46"/>
    </row>
    <row r="106" spans="1:6" x14ac:dyDescent="0.25">
      <c r="A106" s="53" t="s">
        <v>296</v>
      </c>
      <c r="B106" s="58" t="s">
        <v>297</v>
      </c>
      <c r="C106" s="55" t="s">
        <v>11</v>
      </c>
      <c r="D106" s="56">
        <v>1</v>
      </c>
      <c r="E106" s="45">
        <v>0</v>
      </c>
      <c r="F106" s="57">
        <f>$D106*$E106</f>
        <v>0</v>
      </c>
    </row>
    <row r="107" spans="1:6" x14ac:dyDescent="0.25">
      <c r="A107" s="53"/>
      <c r="B107" s="54"/>
      <c r="C107" s="55"/>
      <c r="D107" s="56"/>
      <c r="E107" s="45"/>
      <c r="F107" s="46"/>
    </row>
    <row r="108" spans="1:6" x14ac:dyDescent="0.25">
      <c r="A108" s="53"/>
      <c r="B108" s="54"/>
      <c r="C108" s="55"/>
      <c r="D108" s="56"/>
      <c r="E108" s="45"/>
      <c r="F108" s="46"/>
    </row>
    <row r="109" spans="1:6" ht="45" customHeight="1" x14ac:dyDescent="0.25">
      <c r="A109" s="53" t="s">
        <v>298</v>
      </c>
      <c r="B109" s="58" t="s">
        <v>299</v>
      </c>
      <c r="C109" s="55" t="s">
        <v>11</v>
      </c>
      <c r="D109" s="56">
        <v>1</v>
      </c>
      <c r="E109" s="45">
        <v>0</v>
      </c>
      <c r="F109" s="57">
        <f>$D109*$E109</f>
        <v>0</v>
      </c>
    </row>
    <row r="110" spans="1:6" x14ac:dyDescent="0.25">
      <c r="A110" s="53"/>
      <c r="B110" s="54"/>
      <c r="C110" s="55"/>
      <c r="D110" s="56"/>
      <c r="E110" s="45"/>
      <c r="F110" s="46"/>
    </row>
    <row r="111" spans="1:6" ht="28.5" x14ac:dyDescent="0.25">
      <c r="A111" s="53" t="s">
        <v>300</v>
      </c>
      <c r="B111" s="58" t="s">
        <v>301</v>
      </c>
      <c r="C111" s="55" t="s">
        <v>11</v>
      </c>
      <c r="D111" s="56">
        <v>2</v>
      </c>
      <c r="E111" s="45">
        <v>0</v>
      </c>
      <c r="F111" s="57">
        <f>$D111*$E111</f>
        <v>0</v>
      </c>
    </row>
    <row r="112" spans="1:6" x14ac:dyDescent="0.25">
      <c r="A112" s="53"/>
      <c r="B112" s="54"/>
      <c r="C112" s="55"/>
      <c r="D112" s="56"/>
      <c r="E112" s="45"/>
      <c r="F112" s="46"/>
    </row>
    <row r="113" spans="1:6" x14ac:dyDescent="0.25">
      <c r="A113" s="53"/>
      <c r="B113" s="58" t="s">
        <v>302</v>
      </c>
      <c r="C113" s="55"/>
      <c r="D113" s="56"/>
      <c r="E113" s="45"/>
      <c r="F113" s="46"/>
    </row>
    <row r="114" spans="1:6" x14ac:dyDescent="0.25">
      <c r="A114" s="53"/>
      <c r="B114" s="54"/>
      <c r="C114" s="55"/>
      <c r="D114" s="56"/>
      <c r="E114" s="45"/>
      <c r="F114" s="46"/>
    </row>
    <row r="115" spans="1:6" ht="72" customHeight="1" x14ac:dyDescent="0.25">
      <c r="A115" s="53"/>
      <c r="B115" s="58" t="s">
        <v>249</v>
      </c>
      <c r="C115" s="55"/>
      <c r="D115" s="56"/>
      <c r="E115" s="45"/>
      <c r="F115" s="46"/>
    </row>
    <row r="116" spans="1:6" x14ac:dyDescent="0.25">
      <c r="A116" s="53"/>
      <c r="B116" s="54"/>
      <c r="C116" s="55"/>
      <c r="D116" s="56"/>
      <c r="E116" s="45"/>
      <c r="F116" s="46"/>
    </row>
    <row r="117" spans="1:6" ht="57" x14ac:dyDescent="0.25">
      <c r="A117" s="53" t="s">
        <v>303</v>
      </c>
      <c r="B117" s="54" t="s">
        <v>304</v>
      </c>
      <c r="C117" s="55" t="s">
        <v>18</v>
      </c>
      <c r="D117" s="56">
        <v>25</v>
      </c>
      <c r="E117" s="45">
        <v>0</v>
      </c>
      <c r="F117" s="57">
        <f>$D117*$E117</f>
        <v>0</v>
      </c>
    </row>
    <row r="118" spans="1:6" x14ac:dyDescent="0.25">
      <c r="A118" s="53"/>
      <c r="B118" s="54"/>
      <c r="C118" s="55"/>
      <c r="D118" s="56"/>
      <c r="E118" s="45"/>
      <c r="F118" s="46"/>
    </row>
    <row r="119" spans="1:6" ht="42.75" x14ac:dyDescent="0.25">
      <c r="A119" s="53" t="s">
        <v>305</v>
      </c>
      <c r="B119" s="54" t="s">
        <v>253</v>
      </c>
      <c r="C119" s="55" t="s">
        <v>18</v>
      </c>
      <c r="D119" s="56">
        <v>300</v>
      </c>
      <c r="E119" s="45">
        <v>0</v>
      </c>
      <c r="F119" s="57">
        <f>$D119*$E119</f>
        <v>0</v>
      </c>
    </row>
    <row r="120" spans="1:6" x14ac:dyDescent="0.25">
      <c r="A120" s="53"/>
      <c r="B120" s="54"/>
      <c r="C120" s="55"/>
      <c r="D120" s="56"/>
      <c r="E120" s="45"/>
      <c r="F120" s="46"/>
    </row>
    <row r="121" spans="1:6" ht="42.75" x14ac:dyDescent="0.25">
      <c r="A121" s="53" t="s">
        <v>306</v>
      </c>
      <c r="B121" s="54" t="s">
        <v>255</v>
      </c>
      <c r="C121" s="55" t="s">
        <v>18</v>
      </c>
      <c r="D121" s="56">
        <v>150</v>
      </c>
      <c r="E121" s="45">
        <v>0</v>
      </c>
      <c r="F121" s="57">
        <f>$D121*$E121</f>
        <v>0</v>
      </c>
    </row>
    <row r="122" spans="1:6" x14ac:dyDescent="0.25">
      <c r="A122" s="53"/>
      <c r="B122" s="54"/>
      <c r="C122" s="55"/>
      <c r="D122" s="56"/>
      <c r="E122" s="45"/>
      <c r="F122" s="46"/>
    </row>
    <row r="123" spans="1:6" x14ac:dyDescent="0.25">
      <c r="A123" s="53"/>
      <c r="B123" s="54"/>
      <c r="C123" s="55"/>
      <c r="D123" s="56"/>
      <c r="E123" s="45"/>
      <c r="F123" s="46"/>
    </row>
    <row r="124" spans="1:6" ht="54.6" customHeight="1" x14ac:dyDescent="0.25">
      <c r="A124" s="53"/>
      <c r="B124" s="58" t="s">
        <v>256</v>
      </c>
      <c r="C124" s="55"/>
      <c r="D124" s="56"/>
      <c r="E124" s="45"/>
      <c r="F124" s="46"/>
    </row>
    <row r="125" spans="1:6" x14ac:dyDescent="0.25">
      <c r="A125" s="53"/>
      <c r="B125" s="54"/>
      <c r="C125" s="55"/>
      <c r="D125" s="56"/>
      <c r="E125" s="45"/>
      <c r="F125" s="46"/>
    </row>
    <row r="126" spans="1:6" ht="45" x14ac:dyDescent="0.25">
      <c r="A126" s="53" t="s">
        <v>307</v>
      </c>
      <c r="B126" s="54" t="s">
        <v>308</v>
      </c>
      <c r="C126" s="55" t="s">
        <v>18</v>
      </c>
      <c r="D126" s="56">
        <v>25</v>
      </c>
      <c r="E126" s="45">
        <v>0</v>
      </c>
      <c r="F126" s="57">
        <f>$D126*$E126</f>
        <v>0</v>
      </c>
    </row>
    <row r="127" spans="1:6" x14ac:dyDescent="0.25">
      <c r="A127" s="53"/>
      <c r="B127" s="54"/>
      <c r="C127" s="55"/>
      <c r="D127" s="56"/>
      <c r="E127" s="45"/>
      <c r="F127" s="46"/>
    </row>
    <row r="128" spans="1:6" ht="45" x14ac:dyDescent="0.25">
      <c r="A128" s="53" t="s">
        <v>309</v>
      </c>
      <c r="B128" s="58" t="s">
        <v>310</v>
      </c>
      <c r="C128" s="55" t="s">
        <v>18</v>
      </c>
      <c r="D128" s="56">
        <v>25</v>
      </c>
      <c r="E128" s="45">
        <v>0</v>
      </c>
      <c r="F128" s="57">
        <f>$D128*$E128</f>
        <v>0</v>
      </c>
    </row>
    <row r="129" spans="1:6" x14ac:dyDescent="0.25">
      <c r="A129" s="53"/>
      <c r="B129" s="54"/>
      <c r="C129" s="55"/>
      <c r="D129" s="56"/>
      <c r="E129" s="45"/>
      <c r="F129" s="46"/>
    </row>
    <row r="130" spans="1:6" ht="45" x14ac:dyDescent="0.25">
      <c r="A130" s="53" t="s">
        <v>311</v>
      </c>
      <c r="B130" s="54" t="s">
        <v>262</v>
      </c>
      <c r="C130" s="55" t="s">
        <v>18</v>
      </c>
      <c r="D130" s="56">
        <v>15</v>
      </c>
      <c r="E130" s="45">
        <v>0</v>
      </c>
      <c r="F130" s="57">
        <f>$D130*$E130</f>
        <v>0</v>
      </c>
    </row>
    <row r="131" spans="1:6" x14ac:dyDescent="0.25">
      <c r="A131" s="53"/>
      <c r="B131" s="54"/>
      <c r="C131" s="55"/>
      <c r="D131" s="56"/>
      <c r="E131" s="45"/>
      <c r="F131" s="46"/>
    </row>
    <row r="132" spans="1:6" ht="45" x14ac:dyDescent="0.25">
      <c r="A132" s="53" t="s">
        <v>312</v>
      </c>
      <c r="B132" s="54" t="s">
        <v>264</v>
      </c>
      <c r="C132" s="55" t="s">
        <v>18</v>
      </c>
      <c r="D132" s="56">
        <v>200</v>
      </c>
      <c r="E132" s="45">
        <v>0</v>
      </c>
      <c r="F132" s="57">
        <f>$D132*$E132</f>
        <v>0</v>
      </c>
    </row>
    <row r="133" spans="1:6" x14ac:dyDescent="0.25">
      <c r="A133" s="53"/>
      <c r="B133" s="54"/>
      <c r="C133" s="55"/>
      <c r="D133" s="56"/>
      <c r="E133" s="45"/>
      <c r="F133" s="46"/>
    </row>
    <row r="134" spans="1:6" ht="45" x14ac:dyDescent="0.25">
      <c r="A134" s="53" t="s">
        <v>313</v>
      </c>
      <c r="B134" s="54" t="s">
        <v>266</v>
      </c>
      <c r="C134" s="55" t="s">
        <v>18</v>
      </c>
      <c r="D134" s="56">
        <v>80</v>
      </c>
      <c r="E134" s="45">
        <v>0</v>
      </c>
      <c r="F134" s="57">
        <f>$D134*$E134</f>
        <v>0</v>
      </c>
    </row>
    <row r="135" spans="1:6" x14ac:dyDescent="0.25">
      <c r="A135" s="53"/>
      <c r="B135" s="54"/>
      <c r="C135" s="55"/>
      <c r="D135" s="56"/>
      <c r="E135" s="45"/>
      <c r="F135" s="46"/>
    </row>
    <row r="136" spans="1:6" ht="45" x14ac:dyDescent="0.25">
      <c r="A136" s="53" t="s">
        <v>314</v>
      </c>
      <c r="B136" s="54" t="s">
        <v>268</v>
      </c>
      <c r="C136" s="55" t="s">
        <v>18</v>
      </c>
      <c r="D136" s="56">
        <v>150</v>
      </c>
      <c r="E136" s="45">
        <v>0</v>
      </c>
      <c r="F136" s="57">
        <f>$D136*$E136</f>
        <v>0</v>
      </c>
    </row>
    <row r="137" spans="1:6" x14ac:dyDescent="0.25">
      <c r="A137" s="53"/>
      <c r="B137" s="54"/>
      <c r="C137" s="55"/>
      <c r="D137" s="56"/>
      <c r="E137" s="45"/>
      <c r="F137" s="46"/>
    </row>
    <row r="138" spans="1:6" x14ac:dyDescent="0.25">
      <c r="A138" s="53"/>
      <c r="B138" s="54"/>
      <c r="C138" s="55"/>
      <c r="D138" s="56"/>
      <c r="E138" s="45"/>
      <c r="F138" s="46"/>
    </row>
    <row r="139" spans="1:6" ht="111.6" customHeight="1" x14ac:dyDescent="0.25">
      <c r="A139" s="53"/>
      <c r="B139" s="58" t="s">
        <v>269</v>
      </c>
      <c r="C139" s="55"/>
      <c r="D139" s="56"/>
      <c r="E139" s="45"/>
      <c r="F139" s="46"/>
    </row>
    <row r="140" spans="1:6" x14ac:dyDescent="0.25">
      <c r="A140" s="53"/>
      <c r="B140" s="54"/>
      <c r="C140" s="55"/>
      <c r="D140" s="56"/>
      <c r="E140" s="45"/>
      <c r="F140" s="46"/>
    </row>
    <row r="141" spans="1:6" ht="72.599999999999994" customHeight="1" x14ac:dyDescent="0.25">
      <c r="A141" s="53" t="s">
        <v>315</v>
      </c>
      <c r="B141" s="58" t="s">
        <v>271</v>
      </c>
      <c r="C141" s="55" t="s">
        <v>11</v>
      </c>
      <c r="D141" s="56">
        <v>1</v>
      </c>
      <c r="E141" s="45">
        <v>0</v>
      </c>
      <c r="F141" s="57">
        <f>$D141*$E141</f>
        <v>0</v>
      </c>
    </row>
    <row r="142" spans="1:6" x14ac:dyDescent="0.25">
      <c r="A142" s="53"/>
      <c r="B142" s="54"/>
      <c r="C142" s="55"/>
      <c r="D142" s="56"/>
      <c r="E142" s="45"/>
      <c r="F142" s="46"/>
    </row>
    <row r="143" spans="1:6" ht="58.7" customHeight="1" x14ac:dyDescent="0.25">
      <c r="A143" s="53" t="s">
        <v>316</v>
      </c>
      <c r="B143" s="58" t="s">
        <v>273</v>
      </c>
      <c r="C143" s="55" t="s">
        <v>11</v>
      </c>
      <c r="D143" s="56">
        <v>1</v>
      </c>
      <c r="E143" s="45">
        <v>0</v>
      </c>
      <c r="F143" s="57">
        <f>$D143*$E143</f>
        <v>0</v>
      </c>
    </row>
    <row r="144" spans="1:6" x14ac:dyDescent="0.25">
      <c r="A144" s="53"/>
      <c r="B144" s="54"/>
      <c r="C144" s="55"/>
      <c r="D144" s="56"/>
      <c r="E144" s="45"/>
      <c r="F144" s="46"/>
    </row>
    <row r="145" spans="1:6" ht="99.75" x14ac:dyDescent="0.25">
      <c r="A145" s="53" t="s">
        <v>317</v>
      </c>
      <c r="B145" s="58" t="s">
        <v>275</v>
      </c>
      <c r="C145" s="55" t="s">
        <v>11</v>
      </c>
      <c r="D145" s="56">
        <v>1</v>
      </c>
      <c r="E145" s="45">
        <v>0</v>
      </c>
      <c r="F145" s="57">
        <f>$D145*$E145</f>
        <v>0</v>
      </c>
    </row>
    <row r="146" spans="1:6" x14ac:dyDescent="0.25">
      <c r="A146" s="53"/>
      <c r="B146" s="54"/>
      <c r="C146" s="55"/>
      <c r="D146" s="56"/>
      <c r="E146" s="45"/>
      <c r="F146" s="46"/>
    </row>
    <row r="147" spans="1:6" ht="85.5" x14ac:dyDescent="0.25">
      <c r="A147" s="53" t="s">
        <v>318</v>
      </c>
      <c r="B147" s="58" t="s">
        <v>319</v>
      </c>
      <c r="C147" s="55" t="s">
        <v>11</v>
      </c>
      <c r="D147" s="56">
        <v>1</v>
      </c>
      <c r="E147" s="45">
        <v>0</v>
      </c>
      <c r="F147" s="57">
        <f>$D147*$E147</f>
        <v>0</v>
      </c>
    </row>
    <row r="148" spans="1:6" x14ac:dyDescent="0.25">
      <c r="A148" s="53"/>
      <c r="B148" s="54"/>
      <c r="C148" s="55"/>
      <c r="D148" s="56"/>
      <c r="E148" s="45"/>
      <c r="F148" s="46"/>
    </row>
    <row r="149" spans="1:6" ht="112.7" customHeight="1" x14ac:dyDescent="0.25">
      <c r="A149" s="53" t="s">
        <v>320</v>
      </c>
      <c r="B149" s="58" t="s">
        <v>277</v>
      </c>
      <c r="C149" s="55" t="s">
        <v>11</v>
      </c>
      <c r="D149" s="56">
        <v>1</v>
      </c>
      <c r="E149" s="45">
        <v>0</v>
      </c>
      <c r="F149" s="57">
        <f>$D149*$E149</f>
        <v>0</v>
      </c>
    </row>
    <row r="150" spans="1:6" x14ac:dyDescent="0.25">
      <c r="A150" s="53"/>
      <c r="B150" s="54"/>
      <c r="C150" s="55"/>
      <c r="D150" s="56"/>
      <c r="E150" s="45"/>
      <c r="F150" s="46"/>
    </row>
    <row r="151" spans="1:6" ht="64.7" customHeight="1" x14ac:dyDescent="0.25">
      <c r="A151" s="53" t="s">
        <v>321</v>
      </c>
      <c r="B151" s="58" t="s">
        <v>322</v>
      </c>
      <c r="C151" s="55" t="s">
        <v>11</v>
      </c>
      <c r="D151" s="56">
        <v>1</v>
      </c>
      <c r="E151" s="45">
        <v>0</v>
      </c>
      <c r="F151" s="57">
        <f>$D151*$E151</f>
        <v>0</v>
      </c>
    </row>
    <row r="152" spans="1:6" x14ac:dyDescent="0.25">
      <c r="A152" s="53"/>
      <c r="B152" s="54"/>
      <c r="C152" s="55"/>
      <c r="D152" s="56"/>
      <c r="E152" s="45"/>
      <c r="F152" s="46"/>
    </row>
    <row r="153" spans="1:6" ht="69" customHeight="1" x14ac:dyDescent="0.25">
      <c r="A153" s="53" t="s">
        <v>323</v>
      </c>
      <c r="B153" s="58" t="s">
        <v>281</v>
      </c>
      <c r="C153" s="55" t="s">
        <v>11</v>
      </c>
      <c r="D153" s="56">
        <v>2</v>
      </c>
      <c r="E153" s="45">
        <v>0</v>
      </c>
      <c r="F153" s="57">
        <f>$D153*$E153</f>
        <v>0</v>
      </c>
    </row>
    <row r="154" spans="1:6" x14ac:dyDescent="0.25">
      <c r="A154" s="53"/>
      <c r="B154" s="54"/>
      <c r="C154" s="55"/>
      <c r="D154" s="56"/>
      <c r="E154" s="45"/>
      <c r="F154" s="46"/>
    </row>
    <row r="155" spans="1:6" ht="82.35" customHeight="1" x14ac:dyDescent="0.25">
      <c r="A155" s="53" t="s">
        <v>324</v>
      </c>
      <c r="B155" s="58" t="s">
        <v>283</v>
      </c>
      <c r="C155" s="55" t="s">
        <v>11</v>
      </c>
      <c r="D155" s="56">
        <v>2</v>
      </c>
      <c r="E155" s="45">
        <v>0</v>
      </c>
      <c r="F155" s="57">
        <f>$D155*$E155</f>
        <v>0</v>
      </c>
    </row>
    <row r="156" spans="1:6" x14ac:dyDescent="0.25">
      <c r="A156" s="53"/>
      <c r="B156" s="54"/>
      <c r="C156" s="55"/>
      <c r="D156" s="56"/>
      <c r="E156" s="45"/>
      <c r="F156" s="46"/>
    </row>
    <row r="157" spans="1:6" ht="17.45" customHeight="1" x14ac:dyDescent="0.25">
      <c r="A157" s="53" t="s">
        <v>325</v>
      </c>
      <c r="B157" s="58" t="s">
        <v>285</v>
      </c>
      <c r="C157" s="55" t="s">
        <v>11</v>
      </c>
      <c r="D157" s="56">
        <v>2</v>
      </c>
      <c r="E157" s="45">
        <v>0</v>
      </c>
      <c r="F157" s="57">
        <f>$D157*$E157</f>
        <v>0</v>
      </c>
    </row>
    <row r="158" spans="1:6" x14ac:dyDescent="0.25">
      <c r="A158" s="53"/>
      <c r="B158" s="54"/>
      <c r="C158" s="55"/>
      <c r="D158" s="56"/>
      <c r="E158" s="45"/>
      <c r="F158" s="46"/>
    </row>
    <row r="159" spans="1:6" ht="61.35" customHeight="1" x14ac:dyDescent="0.25">
      <c r="A159" s="53" t="s">
        <v>326</v>
      </c>
      <c r="B159" s="58" t="s">
        <v>287</v>
      </c>
      <c r="C159" s="55" t="s">
        <v>11</v>
      </c>
      <c r="D159" s="56">
        <v>1</v>
      </c>
      <c r="E159" s="45">
        <v>0</v>
      </c>
      <c r="F159" s="57">
        <f>$D159*$E159</f>
        <v>0</v>
      </c>
    </row>
    <row r="160" spans="1:6" x14ac:dyDescent="0.25">
      <c r="A160" s="53"/>
      <c r="B160" s="54"/>
      <c r="C160" s="55"/>
      <c r="D160" s="56"/>
      <c r="E160" s="45"/>
      <c r="F160" s="46"/>
    </row>
    <row r="161" spans="1:6" ht="58.35" customHeight="1" x14ac:dyDescent="0.25">
      <c r="A161" s="53" t="s">
        <v>327</v>
      </c>
      <c r="B161" s="58" t="s">
        <v>328</v>
      </c>
      <c r="C161" s="55" t="s">
        <v>11</v>
      </c>
      <c r="D161" s="56">
        <v>1</v>
      </c>
      <c r="E161" s="45">
        <v>0</v>
      </c>
      <c r="F161" s="57">
        <f>$D161*$E161</f>
        <v>0</v>
      </c>
    </row>
    <row r="162" spans="1:6" x14ac:dyDescent="0.25">
      <c r="A162" s="53"/>
      <c r="B162" s="54"/>
      <c r="C162" s="55"/>
      <c r="D162" s="56"/>
      <c r="E162" s="45"/>
      <c r="F162" s="46"/>
    </row>
    <row r="163" spans="1:6" ht="31.7" customHeight="1" x14ac:dyDescent="0.25">
      <c r="A163" s="53" t="s">
        <v>329</v>
      </c>
      <c r="B163" s="58" t="s">
        <v>289</v>
      </c>
      <c r="C163" s="55" t="s">
        <v>11</v>
      </c>
      <c r="D163" s="56">
        <v>1</v>
      </c>
      <c r="E163" s="45">
        <v>0</v>
      </c>
      <c r="F163" s="57">
        <f>$D163*$E163</f>
        <v>0</v>
      </c>
    </row>
    <row r="164" spans="1:6" x14ac:dyDescent="0.25">
      <c r="A164" s="53"/>
      <c r="B164" s="54"/>
      <c r="C164" s="55"/>
      <c r="D164" s="56"/>
      <c r="E164" s="45"/>
      <c r="F164" s="46"/>
    </row>
    <row r="165" spans="1:6" ht="18" customHeight="1" x14ac:dyDescent="0.25">
      <c r="A165" s="53" t="s">
        <v>330</v>
      </c>
      <c r="B165" s="58" t="s">
        <v>291</v>
      </c>
      <c r="C165" s="55" t="s">
        <v>11</v>
      </c>
      <c r="D165" s="56">
        <v>13</v>
      </c>
      <c r="E165" s="45">
        <v>0</v>
      </c>
      <c r="F165" s="57">
        <f>$D165*$E165</f>
        <v>0</v>
      </c>
    </row>
    <row r="166" spans="1:6" x14ac:dyDescent="0.25">
      <c r="A166" s="53"/>
      <c r="B166" s="54"/>
      <c r="C166" s="55"/>
      <c r="D166" s="56"/>
      <c r="E166" s="45"/>
      <c r="F166" s="46"/>
    </row>
    <row r="167" spans="1:6" ht="33" customHeight="1" x14ac:dyDescent="0.25">
      <c r="A167" s="53" t="s">
        <v>331</v>
      </c>
      <c r="B167" s="58" t="s">
        <v>293</v>
      </c>
      <c r="C167" s="55" t="s">
        <v>11</v>
      </c>
      <c r="D167" s="56">
        <v>6</v>
      </c>
      <c r="E167" s="45">
        <v>0</v>
      </c>
      <c r="F167" s="57">
        <f>$D167*$E167</f>
        <v>0</v>
      </c>
    </row>
    <row r="168" spans="1:6" x14ac:dyDescent="0.25">
      <c r="A168" s="53"/>
      <c r="B168" s="54"/>
      <c r="C168" s="55"/>
      <c r="D168" s="56"/>
      <c r="E168" s="45"/>
      <c r="F168" s="46"/>
    </row>
    <row r="169" spans="1:6" x14ac:dyDescent="0.25">
      <c r="A169" s="53" t="s">
        <v>332</v>
      </c>
      <c r="B169" s="58" t="s">
        <v>297</v>
      </c>
      <c r="C169" s="55" t="s">
        <v>11</v>
      </c>
      <c r="D169" s="56">
        <v>1</v>
      </c>
      <c r="E169" s="45">
        <v>0</v>
      </c>
      <c r="F169" s="57">
        <f>$D169*$E169</f>
        <v>0</v>
      </c>
    </row>
    <row r="170" spans="1:6" x14ac:dyDescent="0.25">
      <c r="A170" s="53"/>
      <c r="B170" s="54"/>
      <c r="C170" s="55"/>
      <c r="D170" s="56"/>
      <c r="E170" s="45"/>
      <c r="F170" s="46"/>
    </row>
    <row r="171" spans="1:6" x14ac:dyDescent="0.25">
      <c r="A171" s="53"/>
      <c r="B171" s="54"/>
      <c r="C171" s="55"/>
      <c r="D171" s="56"/>
      <c r="E171" s="45"/>
      <c r="F171" s="46"/>
    </row>
    <row r="172" spans="1:6" ht="42" customHeight="1" x14ac:dyDescent="0.25">
      <c r="A172" s="53" t="s">
        <v>333</v>
      </c>
      <c r="B172" s="58" t="s">
        <v>299</v>
      </c>
      <c r="C172" s="55" t="s">
        <v>11</v>
      </c>
      <c r="D172" s="56">
        <v>1</v>
      </c>
      <c r="E172" s="45">
        <v>0</v>
      </c>
      <c r="F172" s="57">
        <f>$D172*$E172</f>
        <v>0</v>
      </c>
    </row>
    <row r="173" spans="1:6" x14ac:dyDescent="0.25">
      <c r="A173" s="53"/>
      <c r="B173" s="54"/>
      <c r="C173" s="55"/>
      <c r="D173" s="56"/>
      <c r="E173" s="45"/>
      <c r="F173" s="46"/>
    </row>
    <row r="174" spans="1:6" ht="28.5" x14ac:dyDescent="0.25">
      <c r="A174" s="53" t="s">
        <v>334</v>
      </c>
      <c r="B174" s="58" t="s">
        <v>301</v>
      </c>
      <c r="C174" s="55" t="s">
        <v>11</v>
      </c>
      <c r="D174" s="56">
        <v>2</v>
      </c>
      <c r="E174" s="45">
        <v>0</v>
      </c>
      <c r="F174" s="57">
        <f>$D174*$E174</f>
        <v>0</v>
      </c>
    </row>
    <row r="175" spans="1:6" x14ac:dyDescent="0.25">
      <c r="A175" s="53"/>
      <c r="B175" s="54"/>
      <c r="C175" s="55"/>
      <c r="D175" s="56"/>
      <c r="E175" s="45"/>
      <c r="F175" s="46"/>
    </row>
    <row r="176" spans="1:6" x14ac:dyDescent="0.25">
      <c r="A176" s="53"/>
      <c r="B176" s="58" t="s">
        <v>335</v>
      </c>
      <c r="C176" s="55"/>
      <c r="D176" s="56"/>
      <c r="E176" s="45"/>
      <c r="F176" s="46"/>
    </row>
    <row r="177" spans="1:6" x14ac:dyDescent="0.25">
      <c r="A177" s="53"/>
      <c r="B177" s="54"/>
      <c r="C177" s="55"/>
      <c r="D177" s="56"/>
      <c r="E177" s="45"/>
      <c r="F177" s="46"/>
    </row>
    <row r="178" spans="1:6" ht="69.599999999999994" customHeight="1" x14ac:dyDescent="0.25">
      <c r="A178" s="53"/>
      <c r="B178" s="58" t="s">
        <v>249</v>
      </c>
      <c r="C178" s="55"/>
      <c r="D178" s="56"/>
      <c r="E178" s="45"/>
      <c r="F178" s="46"/>
    </row>
    <row r="179" spans="1:6" x14ac:dyDescent="0.25">
      <c r="A179" s="53"/>
      <c r="B179" s="54"/>
      <c r="C179" s="55"/>
      <c r="D179" s="56"/>
      <c r="E179" s="45"/>
      <c r="F179" s="46"/>
    </row>
    <row r="180" spans="1:6" ht="71.45" customHeight="1" x14ac:dyDescent="0.25">
      <c r="A180" s="53" t="s">
        <v>336</v>
      </c>
      <c r="B180" s="54" t="s">
        <v>337</v>
      </c>
      <c r="C180" s="55" t="s">
        <v>18</v>
      </c>
      <c r="D180" s="56">
        <v>50</v>
      </c>
      <c r="E180" s="45">
        <v>0</v>
      </c>
      <c r="F180" s="57">
        <f>$D180*$E180</f>
        <v>0</v>
      </c>
    </row>
    <row r="181" spans="1:6" x14ac:dyDescent="0.25">
      <c r="A181" s="53"/>
      <c r="B181" s="54"/>
      <c r="C181" s="55"/>
      <c r="D181" s="56"/>
      <c r="E181" s="45"/>
      <c r="F181" s="46"/>
    </row>
    <row r="182" spans="1:6" x14ac:dyDescent="0.25">
      <c r="A182" s="53"/>
      <c r="B182" s="54"/>
      <c r="C182" s="55"/>
      <c r="D182" s="56"/>
      <c r="E182" s="45"/>
      <c r="F182" s="46"/>
    </row>
    <row r="183" spans="1:6" ht="56.45" customHeight="1" x14ac:dyDescent="0.25">
      <c r="A183" s="53"/>
      <c r="B183" s="58" t="s">
        <v>256</v>
      </c>
      <c r="C183" s="55"/>
      <c r="D183" s="56"/>
      <c r="E183" s="45"/>
      <c r="F183" s="46"/>
    </row>
    <row r="184" spans="1:6" x14ac:dyDescent="0.25">
      <c r="A184" s="53"/>
      <c r="B184" s="54"/>
      <c r="C184" s="55"/>
      <c r="D184" s="56"/>
      <c r="E184" s="45"/>
      <c r="F184" s="46"/>
    </row>
    <row r="185" spans="1:6" ht="60" customHeight="1" x14ac:dyDescent="0.25">
      <c r="A185" s="53" t="s">
        <v>338</v>
      </c>
      <c r="B185" s="54" t="s">
        <v>339</v>
      </c>
      <c r="C185" s="55" t="s">
        <v>18</v>
      </c>
      <c r="D185" s="56">
        <v>50</v>
      </c>
      <c r="E185" s="45">
        <v>0</v>
      </c>
      <c r="F185" s="57">
        <f>$D185*$E185</f>
        <v>0</v>
      </c>
    </row>
    <row r="186" spans="1:6" x14ac:dyDescent="0.25">
      <c r="A186" s="53"/>
      <c r="B186" s="54"/>
      <c r="C186" s="55"/>
      <c r="D186" s="56"/>
      <c r="E186" s="45"/>
      <c r="F186" s="46"/>
    </row>
    <row r="187" spans="1:6" x14ac:dyDescent="0.25">
      <c r="A187" s="53"/>
      <c r="B187" s="54"/>
      <c r="C187" s="55"/>
      <c r="D187" s="56"/>
      <c r="E187" s="45"/>
      <c r="F187" s="46"/>
    </row>
    <row r="188" spans="1:6" ht="112.35" customHeight="1" x14ac:dyDescent="0.25">
      <c r="A188" s="53"/>
      <c r="B188" s="58" t="s">
        <v>269</v>
      </c>
      <c r="C188" s="55"/>
      <c r="D188" s="56"/>
      <c r="E188" s="45"/>
      <c r="F188" s="46"/>
    </row>
    <row r="189" spans="1:6" x14ac:dyDescent="0.25">
      <c r="A189" s="53"/>
      <c r="B189" s="54"/>
      <c r="C189" s="55"/>
      <c r="D189" s="56"/>
      <c r="E189" s="45"/>
      <c r="F189" s="46"/>
    </row>
    <row r="190" spans="1:6" ht="60" customHeight="1" x14ac:dyDescent="0.25">
      <c r="A190" s="53" t="s">
        <v>340</v>
      </c>
      <c r="B190" s="58" t="s">
        <v>341</v>
      </c>
      <c r="C190" s="55" t="s">
        <v>11</v>
      </c>
      <c r="D190" s="56">
        <v>3</v>
      </c>
      <c r="E190" s="45">
        <v>0</v>
      </c>
      <c r="F190" s="57">
        <f>$D190*$E190</f>
        <v>0</v>
      </c>
    </row>
    <row r="191" spans="1:6" x14ac:dyDescent="0.25">
      <c r="A191" s="53"/>
      <c r="B191" s="59"/>
      <c r="C191" s="55"/>
      <c r="D191" s="56"/>
      <c r="E191" s="45"/>
      <c r="F191" s="46" t="s">
        <v>342</v>
      </c>
    </row>
    <row r="192" spans="1:6" x14ac:dyDescent="0.25">
      <c r="A192" s="53"/>
      <c r="B192" s="165" t="s">
        <v>343</v>
      </c>
      <c r="C192" s="166"/>
      <c r="D192" s="166"/>
      <c r="E192" s="167"/>
      <c r="F192" s="60">
        <f>SUM($F$51:$F$191)</f>
        <v>0</v>
      </c>
    </row>
    <row r="193" spans="1:6" x14ac:dyDescent="0.25">
      <c r="A193" s="53"/>
      <c r="B193" s="59"/>
      <c r="C193" s="55"/>
      <c r="D193" s="55"/>
      <c r="E193" s="45"/>
      <c r="F193" s="46"/>
    </row>
    <row r="194" spans="1:6" x14ac:dyDescent="0.25">
      <c r="A194" s="66" t="s">
        <v>344</v>
      </c>
      <c r="B194" s="67" t="s">
        <v>345</v>
      </c>
      <c r="C194" s="67"/>
      <c r="D194" s="67"/>
      <c r="E194" s="68"/>
      <c r="F194" s="69"/>
    </row>
    <row r="195" spans="1:6" x14ac:dyDescent="0.25">
      <c r="A195" s="53"/>
      <c r="B195" s="54"/>
      <c r="C195" s="55"/>
      <c r="D195" s="56"/>
      <c r="E195" s="45"/>
      <c r="F195" s="46"/>
    </row>
    <row r="196" spans="1:6" x14ac:dyDescent="0.25">
      <c r="A196" s="53"/>
      <c r="B196" s="77" t="s">
        <v>248</v>
      </c>
      <c r="C196" s="55"/>
      <c r="D196" s="56"/>
      <c r="E196" s="45"/>
      <c r="F196" s="46"/>
    </row>
    <row r="197" spans="1:6" x14ac:dyDescent="0.25">
      <c r="A197" s="53"/>
      <c r="B197" s="54"/>
      <c r="C197" s="55"/>
      <c r="D197" s="56"/>
      <c r="E197" s="45"/>
      <c r="F197" s="46"/>
    </row>
    <row r="198" spans="1:6" ht="71.45" customHeight="1" x14ac:dyDescent="0.25">
      <c r="A198" s="53"/>
      <c r="B198" s="58" t="s">
        <v>346</v>
      </c>
      <c r="C198" s="55"/>
      <c r="D198" s="56"/>
      <c r="E198" s="45"/>
      <c r="F198" s="46"/>
    </row>
    <row r="199" spans="1:6" x14ac:dyDescent="0.25">
      <c r="A199" s="53"/>
      <c r="B199" s="54"/>
      <c r="C199" s="55"/>
      <c r="D199" s="56"/>
      <c r="E199" s="45"/>
      <c r="F199" s="46"/>
    </row>
    <row r="200" spans="1:6" ht="44.45" customHeight="1" x14ac:dyDescent="0.25">
      <c r="A200" s="53" t="s">
        <v>347</v>
      </c>
      <c r="B200" s="58" t="s">
        <v>348</v>
      </c>
      <c r="C200" s="55" t="s">
        <v>18</v>
      </c>
      <c r="D200" s="56">
        <v>50</v>
      </c>
      <c r="E200" s="45">
        <v>0</v>
      </c>
      <c r="F200" s="57">
        <f>$D200*$E200</f>
        <v>0</v>
      </c>
    </row>
    <row r="201" spans="1:6" x14ac:dyDescent="0.25">
      <c r="A201" s="53"/>
      <c r="B201" s="54"/>
      <c r="C201" s="55"/>
      <c r="D201" s="56"/>
      <c r="E201" s="45"/>
      <c r="F201" s="46"/>
    </row>
    <row r="202" spans="1:6" ht="42.6" customHeight="1" x14ac:dyDescent="0.25">
      <c r="A202" s="53" t="s">
        <v>349</v>
      </c>
      <c r="B202" s="58" t="s">
        <v>350</v>
      </c>
      <c r="C202" s="55" t="s">
        <v>18</v>
      </c>
      <c r="D202" s="56">
        <v>30</v>
      </c>
      <c r="E202" s="45">
        <v>0</v>
      </c>
      <c r="F202" s="57">
        <f>$D202*$E202</f>
        <v>0</v>
      </c>
    </row>
    <row r="203" spans="1:6" x14ac:dyDescent="0.25">
      <c r="A203" s="53"/>
      <c r="B203" s="59"/>
      <c r="C203" s="55"/>
      <c r="D203" s="56"/>
      <c r="E203" s="45"/>
      <c r="F203" s="46"/>
    </row>
    <row r="204" spans="1:6" x14ac:dyDescent="0.25">
      <c r="A204" s="53"/>
      <c r="B204" s="54"/>
      <c r="C204" s="55"/>
      <c r="D204" s="56"/>
      <c r="E204" s="45"/>
      <c r="F204" s="46"/>
    </row>
    <row r="205" spans="1:6" ht="69.599999999999994" customHeight="1" x14ac:dyDescent="0.25">
      <c r="A205" s="53"/>
      <c r="B205" s="58" t="s">
        <v>249</v>
      </c>
      <c r="C205" s="55"/>
      <c r="D205" s="56"/>
      <c r="E205" s="45"/>
      <c r="F205" s="46"/>
    </row>
    <row r="206" spans="1:6" ht="13.35" customHeight="1" x14ac:dyDescent="0.25">
      <c r="A206" s="53"/>
      <c r="B206" s="54"/>
      <c r="C206" s="55"/>
      <c r="D206" s="56"/>
      <c r="E206" s="45"/>
      <c r="F206" s="46"/>
    </row>
    <row r="207" spans="1:6" ht="61.7" customHeight="1" x14ac:dyDescent="0.25">
      <c r="A207" s="53" t="s">
        <v>351</v>
      </c>
      <c r="B207" s="54" t="s">
        <v>352</v>
      </c>
      <c r="C207" s="55" t="s">
        <v>18</v>
      </c>
      <c r="D207" s="56">
        <v>80</v>
      </c>
      <c r="E207" s="45">
        <v>0</v>
      </c>
      <c r="F207" s="57">
        <f>$D207*$E207</f>
        <v>0</v>
      </c>
    </row>
    <row r="208" spans="1:6" x14ac:dyDescent="0.25">
      <c r="A208" s="53"/>
      <c r="B208" s="59"/>
      <c r="C208" s="55"/>
      <c r="D208" s="56"/>
      <c r="E208" s="45"/>
      <c r="F208" s="46"/>
    </row>
    <row r="209" spans="1:6" x14ac:dyDescent="0.25">
      <c r="A209" s="53"/>
      <c r="B209" s="54"/>
      <c r="C209" s="55"/>
      <c r="D209" s="56"/>
      <c r="E209" s="45"/>
      <c r="F209" s="46"/>
    </row>
    <row r="210" spans="1:6" ht="56.45" customHeight="1" x14ac:dyDescent="0.25">
      <c r="A210" s="53" t="s">
        <v>353</v>
      </c>
      <c r="B210" s="54" t="s">
        <v>354</v>
      </c>
      <c r="C210" s="55" t="s">
        <v>11</v>
      </c>
      <c r="D210" s="56">
        <v>1</v>
      </c>
      <c r="E210" s="45">
        <v>0</v>
      </c>
      <c r="F210" s="57">
        <f>$D210*$E210</f>
        <v>0</v>
      </c>
    </row>
    <row r="211" spans="1:6" x14ac:dyDescent="0.25">
      <c r="A211" s="53"/>
      <c r="B211" s="54"/>
      <c r="C211" s="55"/>
      <c r="D211" s="56"/>
      <c r="E211" s="45"/>
      <c r="F211" s="46"/>
    </row>
    <row r="212" spans="1:6" x14ac:dyDescent="0.25">
      <c r="A212" s="53"/>
      <c r="B212" s="77" t="s">
        <v>302</v>
      </c>
      <c r="C212" s="55"/>
      <c r="D212" s="56"/>
      <c r="E212" s="45"/>
      <c r="F212" s="46"/>
    </row>
    <row r="213" spans="1:6" x14ac:dyDescent="0.25">
      <c r="A213" s="53"/>
      <c r="B213" s="54"/>
      <c r="C213" s="55"/>
      <c r="D213" s="56"/>
      <c r="E213" s="45"/>
      <c r="F213" s="46"/>
    </row>
    <row r="214" spans="1:6" ht="69.599999999999994" customHeight="1" x14ac:dyDescent="0.25">
      <c r="A214" s="53"/>
      <c r="B214" s="58" t="s">
        <v>346</v>
      </c>
      <c r="C214" s="55"/>
      <c r="D214" s="56"/>
      <c r="E214" s="45"/>
      <c r="F214" s="46"/>
    </row>
    <row r="215" spans="1:6" x14ac:dyDescent="0.25">
      <c r="A215" s="53"/>
      <c r="B215" s="54"/>
      <c r="C215" s="55"/>
      <c r="D215" s="56"/>
      <c r="E215" s="45"/>
      <c r="F215" s="46"/>
    </row>
    <row r="216" spans="1:6" ht="43.35" customHeight="1" x14ac:dyDescent="0.25">
      <c r="A216" s="53" t="s">
        <v>355</v>
      </c>
      <c r="B216" s="58" t="s">
        <v>356</v>
      </c>
      <c r="C216" s="55" t="s">
        <v>18</v>
      </c>
      <c r="D216" s="56">
        <v>80</v>
      </c>
      <c r="E216" s="45">
        <v>0</v>
      </c>
      <c r="F216" s="57">
        <f>$D216*$E216</f>
        <v>0</v>
      </c>
    </row>
    <row r="217" spans="1:6" x14ac:dyDescent="0.25">
      <c r="A217" s="53"/>
      <c r="B217" s="54"/>
      <c r="C217" s="55"/>
      <c r="D217" s="56"/>
      <c r="E217" s="45"/>
      <c r="F217" s="46"/>
    </row>
    <row r="218" spans="1:6" ht="34.35" customHeight="1" x14ac:dyDescent="0.25">
      <c r="A218" s="53" t="s">
        <v>357</v>
      </c>
      <c r="B218" s="58" t="s">
        <v>358</v>
      </c>
      <c r="C218" s="55" t="s">
        <v>18</v>
      </c>
      <c r="D218" s="56">
        <v>30</v>
      </c>
      <c r="E218" s="45">
        <v>0</v>
      </c>
      <c r="F218" s="57">
        <f>$D218*$E218</f>
        <v>0</v>
      </c>
    </row>
    <row r="219" spans="1:6" x14ac:dyDescent="0.25">
      <c r="A219" s="53"/>
      <c r="B219" s="59"/>
      <c r="C219" s="55"/>
      <c r="D219" s="56"/>
      <c r="E219" s="45"/>
      <c r="F219" s="46"/>
    </row>
    <row r="220" spans="1:6" x14ac:dyDescent="0.25">
      <c r="A220" s="53"/>
      <c r="B220" s="54"/>
      <c r="C220" s="55"/>
      <c r="D220" s="56"/>
      <c r="E220" s="45"/>
      <c r="F220" s="46"/>
    </row>
    <row r="221" spans="1:6" ht="69" customHeight="1" x14ac:dyDescent="0.25">
      <c r="A221" s="53"/>
      <c r="B221" s="58" t="s">
        <v>249</v>
      </c>
      <c r="C221" s="55"/>
      <c r="D221" s="56"/>
      <c r="E221" s="45"/>
      <c r="F221" s="46"/>
    </row>
    <row r="222" spans="1:6" x14ac:dyDescent="0.25">
      <c r="A222" s="53"/>
      <c r="B222" s="54"/>
      <c r="C222" s="55"/>
      <c r="D222" s="56"/>
      <c r="E222" s="45"/>
      <c r="F222" s="46"/>
    </row>
    <row r="223" spans="1:6" ht="57" x14ac:dyDescent="0.25">
      <c r="A223" s="53" t="s">
        <v>359</v>
      </c>
      <c r="B223" s="54" t="s">
        <v>352</v>
      </c>
      <c r="C223" s="55" t="s">
        <v>18</v>
      </c>
      <c r="D223" s="56">
        <v>100</v>
      </c>
      <c r="E223" s="45">
        <v>0</v>
      </c>
      <c r="F223" s="57">
        <f>$D223*$E223</f>
        <v>0</v>
      </c>
    </row>
    <row r="224" spans="1:6" x14ac:dyDescent="0.25">
      <c r="A224" s="53"/>
      <c r="B224" s="59"/>
      <c r="C224" s="55"/>
      <c r="D224" s="56"/>
      <c r="E224" s="45"/>
      <c r="F224" s="46"/>
    </row>
    <row r="225" spans="1:6" x14ac:dyDescent="0.25">
      <c r="A225" s="53"/>
      <c r="B225" s="54"/>
      <c r="C225" s="55"/>
      <c r="D225" s="56"/>
      <c r="E225" s="45"/>
      <c r="F225" s="46"/>
    </row>
    <row r="226" spans="1:6" ht="57.6" customHeight="1" x14ac:dyDescent="0.25">
      <c r="A226" s="53" t="s">
        <v>360</v>
      </c>
      <c r="B226" s="54" t="s">
        <v>354</v>
      </c>
      <c r="C226" s="55" t="s">
        <v>11</v>
      </c>
      <c r="D226" s="56">
        <v>1</v>
      </c>
      <c r="E226" s="45">
        <v>0</v>
      </c>
      <c r="F226" s="57">
        <f>$D226*$E226</f>
        <v>0</v>
      </c>
    </row>
    <row r="227" spans="1:6" x14ac:dyDescent="0.25">
      <c r="A227" s="53"/>
      <c r="B227" s="54"/>
      <c r="C227" s="55"/>
      <c r="D227" s="56"/>
      <c r="E227" s="45"/>
      <c r="F227" s="46"/>
    </row>
    <row r="228" spans="1:6" x14ac:dyDescent="0.25">
      <c r="A228" s="53"/>
      <c r="B228" s="77" t="s">
        <v>335</v>
      </c>
      <c r="C228" s="55"/>
      <c r="D228" s="56"/>
      <c r="E228" s="45"/>
      <c r="F228" s="46"/>
    </row>
    <row r="229" spans="1:6" x14ac:dyDescent="0.25">
      <c r="A229" s="53"/>
      <c r="B229" s="54"/>
      <c r="C229" s="55"/>
      <c r="D229" s="56"/>
      <c r="E229" s="45"/>
      <c r="F229" s="46"/>
    </row>
    <row r="230" spans="1:6" ht="73.349999999999994" customHeight="1" x14ac:dyDescent="0.25">
      <c r="A230" s="53"/>
      <c r="B230" s="58" t="s">
        <v>346</v>
      </c>
      <c r="C230" s="55"/>
      <c r="D230" s="56"/>
      <c r="E230" s="45"/>
      <c r="F230" s="46"/>
    </row>
    <row r="231" spans="1:6" x14ac:dyDescent="0.25">
      <c r="A231" s="53"/>
      <c r="B231" s="54"/>
      <c r="C231" s="55"/>
      <c r="D231" s="56"/>
      <c r="E231" s="45"/>
      <c r="F231" s="46"/>
    </row>
    <row r="232" spans="1:6" ht="70.349999999999994" customHeight="1" x14ac:dyDescent="0.25">
      <c r="A232" s="53" t="s">
        <v>361</v>
      </c>
      <c r="B232" s="58" t="s">
        <v>362</v>
      </c>
      <c r="C232" s="55" t="s">
        <v>18</v>
      </c>
      <c r="D232" s="56">
        <v>50</v>
      </c>
      <c r="E232" s="45">
        <v>0</v>
      </c>
      <c r="F232" s="57">
        <f>$D232*$E232</f>
        <v>0</v>
      </c>
    </row>
    <row r="233" spans="1:6" x14ac:dyDescent="0.25">
      <c r="A233" s="53"/>
      <c r="B233" s="54"/>
      <c r="C233" s="55"/>
      <c r="D233" s="56"/>
      <c r="E233" s="45"/>
      <c r="F233" s="46"/>
    </row>
    <row r="234" spans="1:6" ht="42.75" x14ac:dyDescent="0.25">
      <c r="A234" s="53" t="s">
        <v>363</v>
      </c>
      <c r="B234" s="58" t="s">
        <v>364</v>
      </c>
      <c r="C234" s="55" t="s">
        <v>18</v>
      </c>
      <c r="D234" s="56">
        <v>50</v>
      </c>
      <c r="E234" s="45">
        <v>0</v>
      </c>
      <c r="F234" s="57">
        <f>$D234*$E234</f>
        <v>0</v>
      </c>
    </row>
    <row r="235" spans="1:6" x14ac:dyDescent="0.25">
      <c r="A235" s="53"/>
      <c r="B235" s="54"/>
      <c r="C235" s="55"/>
      <c r="D235" s="56"/>
      <c r="E235" s="45"/>
      <c r="F235" s="46"/>
    </row>
    <row r="236" spans="1:6" ht="45" x14ac:dyDescent="0.25">
      <c r="A236" s="53" t="s">
        <v>365</v>
      </c>
      <c r="B236" s="58" t="s">
        <v>366</v>
      </c>
      <c r="C236" s="55" t="s">
        <v>18</v>
      </c>
      <c r="D236" s="56">
        <v>50</v>
      </c>
      <c r="E236" s="45">
        <v>0</v>
      </c>
      <c r="F236" s="57">
        <f>$D236*$E236</f>
        <v>0</v>
      </c>
    </row>
    <row r="237" spans="1:6" x14ac:dyDescent="0.25">
      <c r="A237" s="53"/>
      <c r="B237" s="59"/>
      <c r="C237" s="55"/>
      <c r="D237" s="56"/>
      <c r="E237" s="45"/>
      <c r="F237" s="46"/>
    </row>
    <row r="238" spans="1:6" x14ac:dyDescent="0.25">
      <c r="A238" s="53"/>
      <c r="B238" s="54"/>
      <c r="C238" s="55"/>
      <c r="D238" s="56"/>
      <c r="E238" s="45"/>
      <c r="F238" s="46"/>
    </row>
    <row r="239" spans="1:6" ht="69" customHeight="1" x14ac:dyDescent="0.25">
      <c r="A239" s="53"/>
      <c r="B239" s="58" t="s">
        <v>249</v>
      </c>
      <c r="C239" s="55"/>
      <c r="D239" s="56"/>
      <c r="E239" s="45"/>
      <c r="F239" s="46"/>
    </row>
    <row r="240" spans="1:6" x14ac:dyDescent="0.25">
      <c r="A240" s="53"/>
      <c r="B240" s="54"/>
      <c r="C240" s="55"/>
      <c r="D240" s="56"/>
      <c r="E240" s="45"/>
      <c r="F240" s="46"/>
    </row>
    <row r="241" spans="1:6" ht="42.75" x14ac:dyDescent="0.25">
      <c r="A241" s="53" t="s">
        <v>367</v>
      </c>
      <c r="B241" s="54" t="s">
        <v>368</v>
      </c>
      <c r="C241" s="55" t="s">
        <v>18</v>
      </c>
      <c r="D241" s="56">
        <v>150</v>
      </c>
      <c r="E241" s="45">
        <v>0</v>
      </c>
      <c r="F241" s="57">
        <f>$D241*$E241</f>
        <v>0</v>
      </c>
    </row>
    <row r="242" spans="1:6" x14ac:dyDescent="0.25">
      <c r="A242" s="53"/>
      <c r="B242" s="59"/>
      <c r="C242" s="55"/>
      <c r="D242" s="56"/>
      <c r="E242" s="45"/>
      <c r="F242" s="46"/>
    </row>
    <row r="243" spans="1:6" x14ac:dyDescent="0.25">
      <c r="A243" s="53"/>
      <c r="B243" s="54"/>
      <c r="C243" s="55"/>
      <c r="D243" s="56"/>
      <c r="E243" s="45"/>
      <c r="F243" s="46"/>
    </row>
    <row r="244" spans="1:6" ht="30" customHeight="1" x14ac:dyDescent="0.25">
      <c r="A244" s="53" t="s">
        <v>369</v>
      </c>
      <c r="B244" s="54" t="s">
        <v>370</v>
      </c>
      <c r="C244" s="55" t="s">
        <v>11</v>
      </c>
      <c r="D244" s="56">
        <v>1</v>
      </c>
      <c r="E244" s="45">
        <v>0</v>
      </c>
      <c r="F244" s="57">
        <f>$D244*$E244</f>
        <v>0</v>
      </c>
    </row>
    <row r="245" spans="1:6" x14ac:dyDescent="0.25">
      <c r="A245" s="53"/>
      <c r="B245" s="54"/>
      <c r="C245" s="55"/>
      <c r="D245" s="56"/>
      <c r="E245" s="45"/>
      <c r="F245" s="46"/>
    </row>
    <row r="246" spans="1:6" x14ac:dyDescent="0.25">
      <c r="A246" s="53" t="s">
        <v>371</v>
      </c>
      <c r="B246" s="54" t="s">
        <v>372</v>
      </c>
      <c r="C246" s="55" t="s">
        <v>11</v>
      </c>
      <c r="D246" s="56">
        <v>1</v>
      </c>
      <c r="E246" s="45">
        <v>0</v>
      </c>
      <c r="F246" s="57">
        <f>$D246*$E246</f>
        <v>0</v>
      </c>
    </row>
    <row r="247" spans="1:6" x14ac:dyDescent="0.25">
      <c r="A247" s="53"/>
      <c r="B247" s="54"/>
      <c r="C247" s="55"/>
      <c r="D247" s="56"/>
      <c r="E247" s="45"/>
      <c r="F247" s="46"/>
    </row>
    <row r="248" spans="1:6" x14ac:dyDescent="0.25">
      <c r="A248" s="53" t="s">
        <v>373</v>
      </c>
      <c r="B248" s="54" t="s">
        <v>374</v>
      </c>
      <c r="C248" s="55" t="s">
        <v>11</v>
      </c>
      <c r="D248" s="56">
        <v>1</v>
      </c>
      <c r="E248" s="45">
        <v>0</v>
      </c>
      <c r="F248" s="57">
        <f>$D248*$E248</f>
        <v>0</v>
      </c>
    </row>
    <row r="249" spans="1:6" x14ac:dyDescent="0.25">
      <c r="A249" s="53"/>
      <c r="B249" s="54"/>
      <c r="C249" s="55"/>
      <c r="D249" s="56"/>
      <c r="E249" s="45"/>
      <c r="F249" s="46"/>
    </row>
    <row r="250" spans="1:6" x14ac:dyDescent="0.25">
      <c r="A250" s="53" t="s">
        <v>375</v>
      </c>
      <c r="B250" s="54" t="s">
        <v>376</v>
      </c>
      <c r="C250" s="55" t="s">
        <v>11</v>
      </c>
      <c r="D250" s="56">
        <v>1</v>
      </c>
      <c r="E250" s="45">
        <v>0</v>
      </c>
      <c r="F250" s="57">
        <f>$D250*$E250</f>
        <v>0</v>
      </c>
    </row>
    <row r="251" spans="1:6" x14ac:dyDescent="0.25">
      <c r="A251" s="53"/>
      <c r="B251" s="54"/>
      <c r="C251" s="55"/>
      <c r="D251" s="56"/>
      <c r="E251" s="45"/>
      <c r="F251" s="46"/>
    </row>
    <row r="252" spans="1:6" x14ac:dyDescent="0.25">
      <c r="A252" s="53" t="s">
        <v>377</v>
      </c>
      <c r="B252" s="54" t="s">
        <v>378</v>
      </c>
      <c r="C252" s="55" t="s">
        <v>11</v>
      </c>
      <c r="D252" s="56">
        <v>1</v>
      </c>
      <c r="E252" s="45">
        <v>0</v>
      </c>
      <c r="F252" s="57">
        <f>$D252*$E252</f>
        <v>0</v>
      </c>
    </row>
    <row r="253" spans="1:6" x14ac:dyDescent="0.25">
      <c r="A253" s="53"/>
      <c r="B253" s="54"/>
      <c r="C253" s="55"/>
      <c r="D253" s="56"/>
      <c r="E253" s="45"/>
      <c r="F253" s="46"/>
    </row>
    <row r="254" spans="1:6" ht="69" customHeight="1" x14ac:dyDescent="0.25">
      <c r="A254" s="53" t="s">
        <v>379</v>
      </c>
      <c r="B254" s="54" t="s">
        <v>380</v>
      </c>
      <c r="C254" s="55" t="s">
        <v>11</v>
      </c>
      <c r="D254" s="56">
        <v>1</v>
      </c>
      <c r="E254" s="45">
        <v>0</v>
      </c>
      <c r="F254" s="57">
        <f>$D254*$E254</f>
        <v>0</v>
      </c>
    </row>
    <row r="255" spans="1:6" x14ac:dyDescent="0.25">
      <c r="A255" s="53"/>
      <c r="B255" s="59"/>
      <c r="C255" s="55"/>
      <c r="D255" s="56"/>
      <c r="E255" s="45"/>
      <c r="F255" s="46"/>
    </row>
    <row r="256" spans="1:6" x14ac:dyDescent="0.25">
      <c r="A256" s="53"/>
      <c r="B256" s="165" t="s">
        <v>381</v>
      </c>
      <c r="C256" s="166"/>
      <c r="D256" s="166"/>
      <c r="E256" s="167"/>
      <c r="F256" s="60">
        <f>SUM($F$195:$F$255)</f>
        <v>0</v>
      </c>
    </row>
    <row r="257" spans="1:6" x14ac:dyDescent="0.25">
      <c r="A257" s="53"/>
      <c r="B257" s="59"/>
      <c r="C257" s="55"/>
      <c r="D257" s="55"/>
      <c r="E257" s="45"/>
      <c r="F257" s="46"/>
    </row>
    <row r="258" spans="1:6" x14ac:dyDescent="0.25">
      <c r="A258" s="66" t="s">
        <v>382</v>
      </c>
      <c r="B258" s="67" t="s">
        <v>383</v>
      </c>
      <c r="C258" s="67"/>
      <c r="D258" s="67"/>
      <c r="E258" s="68"/>
      <c r="F258" s="69"/>
    </row>
    <row r="259" spans="1:6" x14ac:dyDescent="0.25">
      <c r="A259" s="53"/>
      <c r="B259" s="59"/>
      <c r="C259" s="55"/>
      <c r="D259" s="56"/>
      <c r="E259" s="45"/>
      <c r="F259" s="46"/>
    </row>
    <row r="260" spans="1:6" ht="30.6" customHeight="1" x14ac:dyDescent="0.25">
      <c r="A260" s="53" t="s">
        <v>384</v>
      </c>
      <c r="B260" s="54" t="s">
        <v>385</v>
      </c>
      <c r="C260" s="55" t="s">
        <v>217</v>
      </c>
      <c r="D260" s="56">
        <v>1</v>
      </c>
      <c r="E260" s="45">
        <v>0</v>
      </c>
      <c r="F260" s="57">
        <f>$D260*$E260</f>
        <v>0</v>
      </c>
    </row>
    <row r="261" spans="1:6" x14ac:dyDescent="0.25">
      <c r="A261" s="53"/>
      <c r="B261" s="54"/>
      <c r="C261" s="55"/>
      <c r="D261" s="56"/>
      <c r="E261" s="45"/>
      <c r="F261" s="46"/>
    </row>
    <row r="262" spans="1:6" ht="28.7" customHeight="1" x14ac:dyDescent="0.25">
      <c r="A262" s="53" t="s">
        <v>386</v>
      </c>
      <c r="B262" s="54" t="s">
        <v>387</v>
      </c>
      <c r="C262" s="55" t="s">
        <v>217</v>
      </c>
      <c r="D262" s="56">
        <v>1</v>
      </c>
      <c r="E262" s="45"/>
      <c r="F262" s="57">
        <f>$D262*$E262</f>
        <v>0</v>
      </c>
    </row>
    <row r="263" spans="1:6" x14ac:dyDescent="0.25">
      <c r="A263" s="53"/>
      <c r="B263" s="59"/>
      <c r="C263" s="55"/>
      <c r="D263" s="56"/>
      <c r="E263" s="45"/>
      <c r="F263" s="46"/>
    </row>
    <row r="264" spans="1:6" x14ac:dyDescent="0.25">
      <c r="A264" s="53"/>
      <c r="B264" s="165" t="s">
        <v>388</v>
      </c>
      <c r="C264" s="166"/>
      <c r="D264" s="166"/>
      <c r="E264" s="167"/>
      <c r="F264" s="60">
        <f>SUM($F$259:$F$263)</f>
        <v>0</v>
      </c>
    </row>
    <row r="265" spans="1:6" x14ac:dyDescent="0.25">
      <c r="A265" s="53"/>
      <c r="B265" s="59"/>
      <c r="C265" s="55"/>
      <c r="D265" s="55"/>
      <c r="E265" s="45"/>
      <c r="F265" s="46"/>
    </row>
    <row r="266" spans="1:6" x14ac:dyDescent="0.25">
      <c r="A266" s="82"/>
      <c r="B266" s="67" t="s">
        <v>389</v>
      </c>
      <c r="C266" s="67"/>
      <c r="D266" s="67"/>
      <c r="E266" s="67"/>
      <c r="F266" s="83"/>
    </row>
    <row r="267" spans="1:6" x14ac:dyDescent="0.25">
      <c r="A267" s="63"/>
      <c r="B267" s="48"/>
      <c r="C267" s="48"/>
      <c r="D267" s="48"/>
      <c r="E267" s="48"/>
      <c r="F267" s="64"/>
    </row>
    <row r="268" spans="1:6" x14ac:dyDescent="0.25">
      <c r="A268" s="47" t="s">
        <v>210</v>
      </c>
      <c r="B268" s="153" t="s">
        <v>211</v>
      </c>
      <c r="C268" s="153"/>
      <c r="D268" s="154">
        <f>$F$9</f>
        <v>0</v>
      </c>
      <c r="E268" s="155"/>
      <c r="F268" s="156"/>
    </row>
    <row r="269" spans="1:6" x14ac:dyDescent="0.25">
      <c r="A269" s="47" t="s">
        <v>219</v>
      </c>
      <c r="B269" s="153" t="s">
        <v>220</v>
      </c>
      <c r="C269" s="153"/>
      <c r="D269" s="157">
        <f>$F$48</f>
        <v>0</v>
      </c>
      <c r="E269" s="157"/>
      <c r="F269" s="158"/>
    </row>
    <row r="270" spans="1:6" x14ac:dyDescent="0.25">
      <c r="A270" s="47" t="s">
        <v>246</v>
      </c>
      <c r="B270" s="153" t="s">
        <v>247</v>
      </c>
      <c r="C270" s="153"/>
      <c r="D270" s="157">
        <f>$F$192</f>
        <v>0</v>
      </c>
      <c r="E270" s="157"/>
      <c r="F270" s="158"/>
    </row>
    <row r="271" spans="1:6" x14ac:dyDescent="0.25">
      <c r="A271" s="47" t="s">
        <v>344</v>
      </c>
      <c r="B271" s="153" t="s">
        <v>345</v>
      </c>
      <c r="C271" s="153"/>
      <c r="D271" s="157">
        <f>$F$256</f>
        <v>0</v>
      </c>
      <c r="E271" s="157"/>
      <c r="F271" s="158"/>
    </row>
    <row r="272" spans="1:6" x14ac:dyDescent="0.25">
      <c r="A272" s="47" t="s">
        <v>382</v>
      </c>
      <c r="B272" s="153" t="s">
        <v>383</v>
      </c>
      <c r="C272" s="153"/>
      <c r="D272" s="157">
        <f>$F$264</f>
        <v>0</v>
      </c>
      <c r="E272" s="157"/>
      <c r="F272" s="158"/>
    </row>
    <row r="273" spans="1:6" x14ac:dyDescent="0.25">
      <c r="A273" s="75"/>
      <c r="B273" s="159" t="s">
        <v>99</v>
      </c>
      <c r="C273" s="159"/>
      <c r="D273" s="160">
        <f>SUM($D$268:$F$272)</f>
        <v>0</v>
      </c>
      <c r="E273" s="160"/>
      <c r="F273" s="161"/>
    </row>
  </sheetData>
  <mergeCells count="17">
    <mergeCell ref="B9:E9"/>
    <mergeCell ref="B192:E192"/>
    <mergeCell ref="B48:E48"/>
    <mergeCell ref="B256:E256"/>
    <mergeCell ref="B264:E264"/>
    <mergeCell ref="B271:C271"/>
    <mergeCell ref="D271:F271"/>
    <mergeCell ref="B272:C272"/>
    <mergeCell ref="D272:F272"/>
    <mergeCell ref="B273:C273"/>
    <mergeCell ref="D273:F273"/>
    <mergeCell ref="B268:C268"/>
    <mergeCell ref="D268:F268"/>
    <mergeCell ref="B269:C269"/>
    <mergeCell ref="D269:F269"/>
    <mergeCell ref="B270:C270"/>
    <mergeCell ref="D270:F27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E9DAA-C662-4903-9BD3-0CF6D69A1C03}">
  <dimension ref="A4:F20"/>
  <sheetViews>
    <sheetView zoomScale="140" zoomScaleNormal="140" workbookViewId="0">
      <selection activeCell="B20" sqref="B20:G22"/>
    </sheetView>
  </sheetViews>
  <sheetFormatPr defaultRowHeight="15" x14ac:dyDescent="0.25"/>
  <cols>
    <col min="1" max="1" width="6.140625" style="1" customWidth="1"/>
    <col min="2" max="2" width="44.140625" customWidth="1"/>
    <col min="3" max="3" width="8.5703125" customWidth="1"/>
    <col min="5" max="5" width="6.140625" customWidth="1"/>
    <col min="6" max="6" width="12.42578125" style="89" customWidth="1"/>
  </cols>
  <sheetData>
    <row r="4" spans="1:6" ht="15.75" x14ac:dyDescent="0.25">
      <c r="B4" s="110" t="s">
        <v>398</v>
      </c>
    </row>
    <row r="5" spans="1:6" ht="15.75" x14ac:dyDescent="0.25">
      <c r="B5" s="110"/>
    </row>
    <row r="6" spans="1:6" x14ac:dyDescent="0.25">
      <c r="A6" s="1" t="s">
        <v>399</v>
      </c>
      <c r="B6" t="s">
        <v>400</v>
      </c>
      <c r="F6" s="89">
        <f>'OSTALI RADOVI'!F28</f>
        <v>0</v>
      </c>
    </row>
    <row r="7" spans="1:6" x14ac:dyDescent="0.25">
      <c r="A7" s="112" t="s">
        <v>395</v>
      </c>
      <c r="B7" s="44" t="s">
        <v>401</v>
      </c>
      <c r="C7" s="44"/>
      <c r="D7" s="44"/>
      <c r="E7" s="44"/>
      <c r="F7" s="113">
        <f>'TROŠKOVNIK RADOVA'!D273</f>
        <v>0</v>
      </c>
    </row>
    <row r="8" spans="1:6" x14ac:dyDescent="0.25">
      <c r="B8" s="116" t="s">
        <v>99</v>
      </c>
      <c r="C8" s="116"/>
      <c r="D8" s="116"/>
      <c r="E8" s="116"/>
      <c r="F8" s="89">
        <f>SUM(F6:F7)</f>
        <v>0</v>
      </c>
    </row>
    <row r="9" spans="1:6" x14ac:dyDescent="0.25">
      <c r="A9" s="112"/>
      <c r="B9" s="117" t="s">
        <v>100</v>
      </c>
      <c r="C9" s="117"/>
      <c r="D9" s="117"/>
      <c r="E9" s="117"/>
      <c r="F9" s="113">
        <f>F8*25%</f>
        <v>0</v>
      </c>
    </row>
    <row r="10" spans="1:6" x14ac:dyDescent="0.25">
      <c r="B10" s="118" t="s">
        <v>402</v>
      </c>
      <c r="C10" s="118"/>
      <c r="D10" s="118"/>
      <c r="E10" s="118"/>
      <c r="F10" s="111">
        <f>SUM(F8:F9)</f>
        <v>0</v>
      </c>
    </row>
    <row r="11" spans="1:6" x14ac:dyDescent="0.25">
      <c r="B11" s="116"/>
      <c r="C11" s="116"/>
      <c r="D11" s="116"/>
      <c r="E11" s="116"/>
    </row>
    <row r="12" spans="1:6" x14ac:dyDescent="0.25">
      <c r="B12" s="116"/>
      <c r="C12" s="116"/>
      <c r="D12" s="116"/>
      <c r="E12" s="116"/>
    </row>
    <row r="13" spans="1:6" x14ac:dyDescent="0.25">
      <c r="B13" s="116"/>
      <c r="C13" s="116"/>
      <c r="D13" s="116"/>
      <c r="E13" s="116"/>
    </row>
    <row r="14" spans="1:6" x14ac:dyDescent="0.25">
      <c r="B14" s="116"/>
      <c r="C14" s="116"/>
      <c r="D14" s="116"/>
      <c r="E14" s="116"/>
    </row>
    <row r="15" spans="1:6" x14ac:dyDescent="0.25">
      <c r="B15" s="116"/>
      <c r="C15" s="116"/>
      <c r="D15" s="116"/>
      <c r="E15" s="116"/>
    </row>
    <row r="20" spans="4:5" x14ac:dyDescent="0.25">
      <c r="D20" s="2"/>
      <c r="E20" s="2"/>
    </row>
  </sheetData>
  <mergeCells count="8">
    <mergeCell ref="B13:E13"/>
    <mergeCell ref="B14:E14"/>
    <mergeCell ref="B15:E15"/>
    <mergeCell ref="B8:E8"/>
    <mergeCell ref="B9:E9"/>
    <mergeCell ref="B10:E10"/>
    <mergeCell ref="B11:E11"/>
    <mergeCell ref="B12:E12"/>
  </mergeCells>
  <pageMargins left="0.7" right="0.7" top="0.75" bottom="0.75" header="0.3" footer="0.3"/>
  <pageSetup orientation="portrait" r:id="rId1"/>
  <ignoredErrors>
    <ignoredError sqref="F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1F61-1053-4A3B-A3A5-56502DC576A9}">
  <dimension ref="A1:F21"/>
  <sheetViews>
    <sheetView topLeftCell="A17" zoomScale="140" zoomScaleNormal="140" workbookViewId="0">
      <selection activeCell="A21" sqref="A21:F21"/>
    </sheetView>
  </sheetViews>
  <sheetFormatPr defaultRowHeight="15" x14ac:dyDescent="0.25"/>
  <cols>
    <col min="1" max="1" width="5.42578125" style="9" customWidth="1"/>
    <col min="2" max="2" width="44" style="38" customWidth="1"/>
    <col min="3" max="3" width="8.85546875" style="13"/>
    <col min="4" max="4" width="8.85546875" style="11"/>
    <col min="5" max="6" width="8.85546875" style="93"/>
  </cols>
  <sheetData>
    <row r="1" spans="1:6" x14ac:dyDescent="0.25">
      <c r="A1" s="120" t="s">
        <v>117</v>
      </c>
      <c r="B1" s="121"/>
      <c r="C1" s="121"/>
      <c r="D1" s="121"/>
      <c r="E1" s="121"/>
      <c r="F1" s="122"/>
    </row>
    <row r="2" spans="1:6" x14ac:dyDescent="0.25">
      <c r="A2" s="123" t="s">
        <v>2</v>
      </c>
      <c r="B2" s="125" t="s">
        <v>3</v>
      </c>
      <c r="C2" s="127" t="s">
        <v>4</v>
      </c>
      <c r="D2" s="129" t="s">
        <v>5</v>
      </c>
      <c r="E2" s="131" t="s">
        <v>128</v>
      </c>
      <c r="F2" s="133" t="s">
        <v>7</v>
      </c>
    </row>
    <row r="3" spans="1:6" ht="25.35" customHeight="1" x14ac:dyDescent="0.25">
      <c r="A3" s="124"/>
      <c r="B3" s="126"/>
      <c r="C3" s="128"/>
      <c r="D3" s="130"/>
      <c r="E3" s="132"/>
      <c r="F3" s="134"/>
    </row>
    <row r="4" spans="1:6" x14ac:dyDescent="0.25">
      <c r="A4" s="5">
        <v>1</v>
      </c>
      <c r="B4" s="6"/>
      <c r="C4" s="7">
        <v>3</v>
      </c>
      <c r="D4" s="8">
        <v>4</v>
      </c>
      <c r="E4" s="87">
        <v>5</v>
      </c>
      <c r="F4" s="87" t="s">
        <v>8</v>
      </c>
    </row>
    <row r="5" spans="1:6" x14ac:dyDescent="0.25">
      <c r="A5" s="23"/>
      <c r="B5" s="35"/>
      <c r="C5" s="24"/>
      <c r="D5" s="25"/>
      <c r="E5" s="92"/>
      <c r="F5" s="92"/>
    </row>
    <row r="6" spans="1:6" ht="99" customHeight="1" x14ac:dyDescent="0.25">
      <c r="A6" s="23" t="s">
        <v>9</v>
      </c>
      <c r="B6" s="35" t="s">
        <v>102</v>
      </c>
      <c r="C6" s="24" t="s">
        <v>11</v>
      </c>
      <c r="D6" s="25">
        <v>7</v>
      </c>
      <c r="E6" s="92">
        <v>0</v>
      </c>
      <c r="F6" s="92">
        <f>D6*E6</f>
        <v>0</v>
      </c>
    </row>
    <row r="7" spans="1:6" x14ac:dyDescent="0.25">
      <c r="A7" s="23"/>
      <c r="B7" s="35"/>
      <c r="C7" s="24"/>
      <c r="D7" s="25"/>
      <c r="E7" s="92"/>
      <c r="F7" s="92"/>
    </row>
    <row r="8" spans="1:6" ht="75" x14ac:dyDescent="0.25">
      <c r="A8" s="23" t="s">
        <v>12</v>
      </c>
      <c r="B8" s="35" t="s">
        <v>104</v>
      </c>
      <c r="C8" s="24" t="s">
        <v>18</v>
      </c>
      <c r="D8" s="25">
        <v>14</v>
      </c>
      <c r="E8" s="92">
        <v>0</v>
      </c>
      <c r="F8" s="92">
        <f>D8*E8</f>
        <v>0</v>
      </c>
    </row>
    <row r="9" spans="1:6" x14ac:dyDescent="0.25">
      <c r="A9" s="23"/>
      <c r="B9" s="35"/>
      <c r="C9" s="24"/>
      <c r="D9" s="25"/>
      <c r="E9" s="92"/>
      <c r="F9" s="92"/>
    </row>
    <row r="10" spans="1:6" ht="60" x14ac:dyDescent="0.25">
      <c r="A10" s="23" t="s">
        <v>13</v>
      </c>
      <c r="B10" s="35" t="s">
        <v>195</v>
      </c>
      <c r="C10" s="24" t="s">
        <v>11</v>
      </c>
      <c r="D10" s="25">
        <v>1</v>
      </c>
      <c r="E10" s="92">
        <v>0</v>
      </c>
      <c r="F10" s="92">
        <f>D10*E10</f>
        <v>0</v>
      </c>
    </row>
    <row r="11" spans="1:6" x14ac:dyDescent="0.25">
      <c r="A11" s="23"/>
      <c r="B11" s="35"/>
      <c r="C11" s="24"/>
      <c r="D11" s="25"/>
      <c r="E11" s="92"/>
      <c r="F11" s="92"/>
    </row>
    <row r="12" spans="1:6" ht="135" x14ac:dyDescent="0.25">
      <c r="A12" s="23" t="s">
        <v>15</v>
      </c>
      <c r="B12" s="36" t="s">
        <v>156</v>
      </c>
      <c r="C12" s="24" t="s">
        <v>11</v>
      </c>
      <c r="D12" s="25">
        <v>1</v>
      </c>
      <c r="E12" s="92">
        <v>0</v>
      </c>
      <c r="F12" s="92">
        <f>D12*E12</f>
        <v>0</v>
      </c>
    </row>
    <row r="13" spans="1:6" x14ac:dyDescent="0.25">
      <c r="A13" s="23"/>
      <c r="B13" s="35"/>
      <c r="C13" s="24"/>
      <c r="D13" s="25"/>
      <c r="E13" s="92"/>
      <c r="F13" s="92"/>
    </row>
    <row r="14" spans="1:6" ht="90" x14ac:dyDescent="0.25">
      <c r="A14" s="23" t="s">
        <v>16</v>
      </c>
      <c r="B14" s="36" t="s">
        <v>105</v>
      </c>
      <c r="C14" s="26" t="s">
        <v>11</v>
      </c>
      <c r="D14" s="25">
        <v>1</v>
      </c>
      <c r="E14" s="92">
        <v>0</v>
      </c>
      <c r="F14" s="92">
        <f>D14*E14</f>
        <v>0</v>
      </c>
    </row>
    <row r="15" spans="1:6" x14ac:dyDescent="0.25">
      <c r="A15" s="23"/>
      <c r="B15" s="37"/>
      <c r="C15" s="27"/>
      <c r="D15" s="25"/>
      <c r="E15" s="92"/>
      <c r="F15" s="92"/>
    </row>
    <row r="16" spans="1:6" ht="90" x14ac:dyDescent="0.25">
      <c r="A16" s="23" t="s">
        <v>17</v>
      </c>
      <c r="B16" s="36" t="s">
        <v>162</v>
      </c>
      <c r="C16" s="26" t="s">
        <v>11</v>
      </c>
      <c r="D16" s="25">
        <v>1</v>
      </c>
      <c r="E16" s="92">
        <v>0</v>
      </c>
      <c r="F16" s="92">
        <f>D16*E16</f>
        <v>0</v>
      </c>
    </row>
    <row r="17" spans="1:6" x14ac:dyDescent="0.25">
      <c r="A17" s="23"/>
      <c r="B17" s="36"/>
      <c r="C17" s="26"/>
      <c r="D17" s="25"/>
      <c r="E17" s="92"/>
      <c r="F17" s="92"/>
    </row>
    <row r="18" spans="1:6" ht="75" x14ac:dyDescent="0.25">
      <c r="A18" s="23" t="s">
        <v>19</v>
      </c>
      <c r="B18" s="36" t="s">
        <v>159</v>
      </c>
      <c r="C18" s="26" t="s">
        <v>11</v>
      </c>
      <c r="D18" s="25">
        <v>2</v>
      </c>
      <c r="E18" s="92">
        <v>0</v>
      </c>
      <c r="F18" s="92">
        <f>D18*E18</f>
        <v>0</v>
      </c>
    </row>
    <row r="19" spans="1:6" x14ac:dyDescent="0.25">
      <c r="A19" s="23"/>
      <c r="B19" s="36"/>
      <c r="C19" s="26"/>
      <c r="D19" s="25"/>
      <c r="E19" s="92"/>
      <c r="F19" s="92"/>
    </row>
    <row r="20" spans="1:6" ht="75" x14ac:dyDescent="0.25">
      <c r="A20" s="23" t="s">
        <v>20</v>
      </c>
      <c r="B20" s="36" t="s">
        <v>160</v>
      </c>
      <c r="C20" s="26" t="s">
        <v>11</v>
      </c>
      <c r="D20" s="25">
        <v>2</v>
      </c>
      <c r="E20" s="92">
        <v>0</v>
      </c>
      <c r="F20" s="92">
        <f>D20*E20</f>
        <v>0</v>
      </c>
    </row>
    <row r="21" spans="1:6" x14ac:dyDescent="0.25">
      <c r="A21" s="102" t="s">
        <v>75</v>
      </c>
      <c r="B21" s="119" t="s">
        <v>126</v>
      </c>
      <c r="C21" s="119"/>
      <c r="D21" s="119"/>
      <c r="E21" s="119"/>
      <c r="F21" s="108">
        <f>SUM(F6:F20)</f>
        <v>0</v>
      </c>
    </row>
  </sheetData>
  <mergeCells count="8">
    <mergeCell ref="B21:E21"/>
    <mergeCell ref="A1:F1"/>
    <mergeCell ref="A2:A3"/>
    <mergeCell ref="B2:B3"/>
    <mergeCell ref="C2:C3"/>
    <mergeCell ref="D2:D3"/>
    <mergeCell ref="E2:E3"/>
    <mergeCell ref="F2: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B8DF-90D1-452C-8715-A419A5CF0F21}">
  <dimension ref="A1:F13"/>
  <sheetViews>
    <sheetView topLeftCell="A10" zoomScale="140" zoomScaleNormal="140" workbookViewId="0">
      <selection activeCell="A13" sqref="A13"/>
    </sheetView>
  </sheetViews>
  <sheetFormatPr defaultRowHeight="15" x14ac:dyDescent="0.25"/>
  <cols>
    <col min="1" max="1" width="5.5703125" style="4" customWidth="1"/>
    <col min="2" max="2" width="44.140625" style="10" customWidth="1"/>
    <col min="3" max="3" width="7.5703125" customWidth="1"/>
    <col min="4" max="4" width="8.85546875" style="12"/>
    <col min="5" max="5" width="11.140625" style="89" customWidth="1"/>
    <col min="6" max="6" width="9.85546875" style="89" customWidth="1"/>
  </cols>
  <sheetData>
    <row r="1" spans="1:6" x14ac:dyDescent="0.25">
      <c r="A1" s="14" t="s">
        <v>77</v>
      </c>
      <c r="B1" s="17" t="s">
        <v>148</v>
      </c>
      <c r="C1" s="15"/>
      <c r="D1" s="15"/>
      <c r="E1" s="90"/>
      <c r="F1" s="91"/>
    </row>
    <row r="2" spans="1:6" x14ac:dyDescent="0.25">
      <c r="A2" s="123" t="s">
        <v>2</v>
      </c>
      <c r="B2" s="125" t="s">
        <v>3</v>
      </c>
      <c r="C2" s="127" t="s">
        <v>4</v>
      </c>
      <c r="D2" s="129" t="s">
        <v>5</v>
      </c>
      <c r="E2" s="135" t="s">
        <v>128</v>
      </c>
      <c r="F2" s="133" t="s">
        <v>7</v>
      </c>
    </row>
    <row r="3" spans="1:6" ht="16.350000000000001" customHeight="1" x14ac:dyDescent="0.25">
      <c r="A3" s="124"/>
      <c r="B3" s="126"/>
      <c r="C3" s="128"/>
      <c r="D3" s="130"/>
      <c r="E3" s="136"/>
      <c r="F3" s="134"/>
    </row>
    <row r="4" spans="1:6" x14ac:dyDescent="0.25">
      <c r="A4" s="5">
        <v>1</v>
      </c>
      <c r="B4" s="6"/>
      <c r="C4" s="7">
        <v>3</v>
      </c>
      <c r="D4" s="8">
        <v>4</v>
      </c>
      <c r="E4" s="87">
        <v>5</v>
      </c>
      <c r="F4" s="87" t="s">
        <v>8</v>
      </c>
    </row>
    <row r="5" spans="1:6" x14ac:dyDescent="0.25">
      <c r="A5" s="18"/>
      <c r="B5" s="21"/>
      <c r="C5" s="22"/>
      <c r="D5" s="20"/>
      <c r="E5" s="88"/>
      <c r="F5" s="88"/>
    </row>
    <row r="6" spans="1:6" ht="75" x14ac:dyDescent="0.25">
      <c r="A6" s="18" t="s">
        <v>22</v>
      </c>
      <c r="B6" s="21" t="s">
        <v>157</v>
      </c>
      <c r="C6" s="22" t="s">
        <v>14</v>
      </c>
      <c r="D6" s="20">
        <v>106</v>
      </c>
      <c r="E6" s="88">
        <v>0</v>
      </c>
      <c r="F6" s="88">
        <f>D6*E6</f>
        <v>0</v>
      </c>
    </row>
    <row r="7" spans="1:6" x14ac:dyDescent="0.25">
      <c r="A7" s="18"/>
      <c r="B7" s="21"/>
      <c r="C7" s="22"/>
      <c r="D7" s="20"/>
      <c r="E7" s="88"/>
      <c r="F7" s="88"/>
    </row>
    <row r="8" spans="1:6" ht="87" customHeight="1" x14ac:dyDescent="0.25">
      <c r="A8" s="18" t="s">
        <v>24</v>
      </c>
      <c r="B8" s="21" t="s">
        <v>109</v>
      </c>
      <c r="C8" s="22" t="s">
        <v>11</v>
      </c>
      <c r="D8" s="20">
        <v>1</v>
      </c>
      <c r="E8" s="88">
        <v>0</v>
      </c>
      <c r="F8" s="88">
        <f>D8*E8</f>
        <v>0</v>
      </c>
    </row>
    <row r="9" spans="1:6" ht="15" customHeight="1" x14ac:dyDescent="0.25">
      <c r="A9" s="18"/>
      <c r="B9" s="21"/>
      <c r="C9" s="22"/>
      <c r="D9" s="20"/>
      <c r="E9" s="88"/>
      <c r="F9" s="88"/>
    </row>
    <row r="10" spans="1:6" ht="63.6" customHeight="1" x14ac:dyDescent="0.25">
      <c r="A10" s="18" t="s">
        <v>26</v>
      </c>
      <c r="B10" s="21" t="s">
        <v>161</v>
      </c>
      <c r="C10" s="22" t="s">
        <v>11</v>
      </c>
      <c r="D10" s="20">
        <v>2</v>
      </c>
      <c r="E10" s="88">
        <v>0</v>
      </c>
      <c r="F10" s="88">
        <f>D10*E10</f>
        <v>0</v>
      </c>
    </row>
    <row r="11" spans="1:6" x14ac:dyDescent="0.25">
      <c r="A11" s="18"/>
      <c r="B11" s="21"/>
      <c r="C11" s="22"/>
      <c r="D11" s="20"/>
      <c r="E11" s="88"/>
      <c r="F11" s="88"/>
    </row>
    <row r="12" spans="1:6" ht="75" x14ac:dyDescent="0.25">
      <c r="A12" s="18" t="s">
        <v>27</v>
      </c>
      <c r="B12" s="21" t="s">
        <v>158</v>
      </c>
      <c r="C12" s="22" t="s">
        <v>14</v>
      </c>
      <c r="D12" s="20">
        <v>3</v>
      </c>
      <c r="E12" s="88">
        <v>0</v>
      </c>
      <c r="F12" s="88">
        <f>D12*E12</f>
        <v>0</v>
      </c>
    </row>
    <row r="13" spans="1:6" x14ac:dyDescent="0.25">
      <c r="A13" s="102" t="s">
        <v>77</v>
      </c>
      <c r="B13" s="119" t="s">
        <v>127</v>
      </c>
      <c r="C13" s="119"/>
      <c r="D13" s="119"/>
      <c r="E13" s="119"/>
      <c r="F13" s="108">
        <f>SUM(F6:F12)</f>
        <v>0</v>
      </c>
    </row>
  </sheetData>
  <mergeCells count="7">
    <mergeCell ref="F2:F3"/>
    <mergeCell ref="B13:E13"/>
    <mergeCell ref="A2:A3"/>
    <mergeCell ref="B2:B3"/>
    <mergeCell ref="C2:C3"/>
    <mergeCell ref="D2:D3"/>
    <mergeCell ref="E2:E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51C7D-0B99-4B5B-84BB-1B6E5A44087D}">
  <dimension ref="A1"/>
  <sheetViews>
    <sheetView workbookViewId="0">
      <selection activeCell="E16" sqref="E16:E17"/>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15499-EDE4-40AC-9C53-262E3AB6E339}">
  <dimension ref="A1:F25"/>
  <sheetViews>
    <sheetView topLeftCell="A20" zoomScale="140" zoomScaleNormal="140" workbookViewId="0">
      <selection activeCell="A25" sqref="A25:F25"/>
    </sheetView>
  </sheetViews>
  <sheetFormatPr defaultRowHeight="15" x14ac:dyDescent="0.25"/>
  <cols>
    <col min="1" max="1" width="4.85546875" style="4" customWidth="1"/>
    <col min="2" max="2" width="44.42578125" style="10" customWidth="1"/>
    <col min="4" max="4" width="8.85546875" style="12"/>
    <col min="5" max="6" width="8.85546875" style="89"/>
  </cols>
  <sheetData>
    <row r="1" spans="1:6" x14ac:dyDescent="0.25">
      <c r="A1" s="14" t="s">
        <v>79</v>
      </c>
      <c r="B1" s="17" t="s">
        <v>149</v>
      </c>
      <c r="C1" s="15"/>
      <c r="D1" s="15"/>
      <c r="E1" s="90"/>
      <c r="F1" s="91"/>
    </row>
    <row r="2" spans="1:6" x14ac:dyDescent="0.25">
      <c r="A2" s="123" t="s">
        <v>2</v>
      </c>
      <c r="B2" s="125" t="s">
        <v>3</v>
      </c>
      <c r="C2" s="127" t="s">
        <v>4</v>
      </c>
      <c r="D2" s="129" t="s">
        <v>5</v>
      </c>
      <c r="E2" s="135" t="s">
        <v>128</v>
      </c>
      <c r="F2" s="133" t="s">
        <v>7</v>
      </c>
    </row>
    <row r="3" spans="1:6" x14ac:dyDescent="0.25">
      <c r="A3" s="124"/>
      <c r="B3" s="126"/>
      <c r="C3" s="128"/>
      <c r="D3" s="130"/>
      <c r="E3" s="136"/>
      <c r="F3" s="134"/>
    </row>
    <row r="4" spans="1:6" x14ac:dyDescent="0.25">
      <c r="A4" s="5">
        <v>1</v>
      </c>
      <c r="B4" s="6"/>
      <c r="C4" s="7">
        <v>3</v>
      </c>
      <c r="D4" s="8">
        <v>4</v>
      </c>
      <c r="E4" s="87">
        <v>5</v>
      </c>
      <c r="F4" s="87" t="s">
        <v>8</v>
      </c>
    </row>
    <row r="5" spans="1:6" x14ac:dyDescent="0.25">
      <c r="A5" s="18"/>
      <c r="B5" s="21"/>
      <c r="C5" s="22"/>
      <c r="D5" s="20"/>
      <c r="E5" s="88"/>
      <c r="F5" s="88"/>
    </row>
    <row r="6" spans="1:6" ht="45" x14ac:dyDescent="0.25">
      <c r="A6" s="18" t="s">
        <v>30</v>
      </c>
      <c r="B6" s="21" t="s">
        <v>23</v>
      </c>
      <c r="C6" s="22" t="s">
        <v>14</v>
      </c>
      <c r="D6" s="20">
        <v>24.4</v>
      </c>
      <c r="E6" s="88">
        <v>0</v>
      </c>
      <c r="F6" s="88">
        <f>D6*E6</f>
        <v>0</v>
      </c>
    </row>
    <row r="7" spans="1:6" x14ac:dyDescent="0.25">
      <c r="A7" s="18"/>
      <c r="B7" s="21"/>
      <c r="C7" s="22"/>
      <c r="D7" s="20"/>
      <c r="E7" s="88"/>
      <c r="F7" s="88"/>
    </row>
    <row r="8" spans="1:6" ht="60" x14ac:dyDescent="0.25">
      <c r="A8" s="18" t="s">
        <v>31</v>
      </c>
      <c r="B8" s="21" t="s">
        <v>196</v>
      </c>
      <c r="C8" s="22" t="s">
        <v>25</v>
      </c>
      <c r="D8" s="20">
        <v>9.4</v>
      </c>
      <c r="E8" s="88">
        <v>0</v>
      </c>
      <c r="F8" s="88">
        <f>D8*E8</f>
        <v>0</v>
      </c>
    </row>
    <row r="9" spans="1:6" x14ac:dyDescent="0.25">
      <c r="A9" s="18"/>
      <c r="B9" s="21"/>
      <c r="C9" s="22"/>
      <c r="D9" s="20"/>
      <c r="E9" s="88"/>
      <c r="F9" s="88"/>
    </row>
    <row r="10" spans="1:6" ht="30" x14ac:dyDescent="0.25">
      <c r="A10" s="18" t="s">
        <v>108</v>
      </c>
      <c r="B10" s="21" t="s">
        <v>28</v>
      </c>
      <c r="C10" s="22" t="s">
        <v>18</v>
      </c>
      <c r="D10" s="20">
        <v>6</v>
      </c>
      <c r="E10" s="88">
        <v>0</v>
      </c>
      <c r="F10" s="88">
        <f>D10*E10</f>
        <v>0</v>
      </c>
    </row>
    <row r="11" spans="1:6" x14ac:dyDescent="0.25">
      <c r="A11" s="18"/>
      <c r="B11" s="21"/>
      <c r="C11" s="22"/>
      <c r="D11" s="20"/>
      <c r="E11" s="88"/>
      <c r="F11" s="88"/>
    </row>
    <row r="12" spans="1:6" ht="75" x14ac:dyDescent="0.25">
      <c r="A12" s="18" t="s">
        <v>110</v>
      </c>
      <c r="B12" s="21" t="s">
        <v>174</v>
      </c>
      <c r="C12" s="22" t="s">
        <v>14</v>
      </c>
      <c r="D12" s="20">
        <v>186</v>
      </c>
      <c r="E12" s="88">
        <v>0</v>
      </c>
      <c r="F12" s="88">
        <f>D12*E12</f>
        <v>0</v>
      </c>
    </row>
    <row r="13" spans="1:6" x14ac:dyDescent="0.25">
      <c r="A13" s="18"/>
      <c r="B13" s="21"/>
      <c r="C13" s="22"/>
      <c r="D13" s="20"/>
      <c r="E13" s="88"/>
      <c r="F13" s="88"/>
    </row>
    <row r="14" spans="1:6" ht="60" x14ac:dyDescent="0.25">
      <c r="A14" s="18" t="s">
        <v>130</v>
      </c>
      <c r="B14" s="21" t="s">
        <v>175</v>
      </c>
      <c r="C14" s="22" t="s">
        <v>14</v>
      </c>
      <c r="D14" s="20">
        <v>10.199999999999999</v>
      </c>
      <c r="E14" s="88">
        <v>0</v>
      </c>
      <c r="F14" s="88">
        <f>D14*E14</f>
        <v>0</v>
      </c>
    </row>
    <row r="15" spans="1:6" x14ac:dyDescent="0.25">
      <c r="A15" s="18"/>
      <c r="B15" s="21"/>
      <c r="C15" s="22"/>
      <c r="D15" s="20"/>
      <c r="E15" s="88"/>
      <c r="F15" s="88"/>
    </row>
    <row r="16" spans="1:6" ht="60" x14ac:dyDescent="0.25">
      <c r="A16" s="18" t="s">
        <v>131</v>
      </c>
      <c r="B16" s="21" t="s">
        <v>106</v>
      </c>
      <c r="C16" s="22" t="s">
        <v>11</v>
      </c>
      <c r="D16" s="20">
        <v>1</v>
      </c>
      <c r="E16" s="88">
        <v>0</v>
      </c>
      <c r="F16" s="88">
        <f>D16*E16</f>
        <v>0</v>
      </c>
    </row>
    <row r="17" spans="1:6" x14ac:dyDescent="0.25">
      <c r="A17" s="18"/>
      <c r="B17" s="21"/>
      <c r="C17" s="22"/>
      <c r="D17" s="20"/>
      <c r="E17" s="88"/>
      <c r="F17" s="88"/>
    </row>
    <row r="18" spans="1:6" ht="90" x14ac:dyDescent="0.25">
      <c r="A18" s="18" t="s">
        <v>132</v>
      </c>
      <c r="B18" s="21" t="s">
        <v>176</v>
      </c>
      <c r="C18" s="22" t="s">
        <v>14</v>
      </c>
      <c r="D18" s="20">
        <v>8</v>
      </c>
      <c r="E18" s="88">
        <v>0</v>
      </c>
      <c r="F18" s="88">
        <f>D18*E18</f>
        <v>0</v>
      </c>
    </row>
    <row r="19" spans="1:6" x14ac:dyDescent="0.25">
      <c r="A19" s="18"/>
      <c r="B19" s="21"/>
      <c r="C19" s="22"/>
      <c r="D19" s="20"/>
      <c r="E19" s="88"/>
      <c r="F19" s="88"/>
    </row>
    <row r="20" spans="1:6" ht="45" x14ac:dyDescent="0.25">
      <c r="A20" s="18" t="s">
        <v>133</v>
      </c>
      <c r="B20" s="21" t="s">
        <v>29</v>
      </c>
      <c r="C20" s="22" t="s">
        <v>11</v>
      </c>
      <c r="D20" s="20">
        <v>5</v>
      </c>
      <c r="E20" s="88">
        <v>0</v>
      </c>
      <c r="F20" s="88">
        <f>D20*E20</f>
        <v>0</v>
      </c>
    </row>
    <row r="21" spans="1:6" x14ac:dyDescent="0.25">
      <c r="A21" s="18"/>
      <c r="B21" s="21"/>
      <c r="C21" s="22"/>
      <c r="D21" s="20"/>
      <c r="E21" s="88"/>
      <c r="F21" s="88"/>
    </row>
    <row r="22" spans="1:6" ht="45" x14ac:dyDescent="0.25">
      <c r="A22" s="18" t="s">
        <v>134</v>
      </c>
      <c r="B22" s="21" t="s">
        <v>107</v>
      </c>
      <c r="C22" s="22" t="s">
        <v>11</v>
      </c>
      <c r="D22" s="20">
        <v>16</v>
      </c>
      <c r="E22" s="88">
        <v>0</v>
      </c>
      <c r="F22" s="88">
        <f>D22*E22</f>
        <v>0</v>
      </c>
    </row>
    <row r="23" spans="1:6" x14ac:dyDescent="0.25">
      <c r="A23" s="18"/>
      <c r="B23" s="21"/>
      <c r="C23" s="22"/>
      <c r="D23" s="20"/>
      <c r="E23" s="88"/>
      <c r="F23" s="88"/>
    </row>
    <row r="24" spans="1:6" ht="90" x14ac:dyDescent="0.25">
      <c r="A24" s="18" t="s">
        <v>135</v>
      </c>
      <c r="B24" s="21" t="s">
        <v>177</v>
      </c>
      <c r="C24" s="22" t="s">
        <v>14</v>
      </c>
      <c r="D24" s="20">
        <v>11.1</v>
      </c>
      <c r="E24" s="88">
        <v>0</v>
      </c>
      <c r="F24" s="88">
        <f>D24*E24</f>
        <v>0</v>
      </c>
    </row>
    <row r="25" spans="1:6" ht="15" customHeight="1" x14ac:dyDescent="0.25">
      <c r="A25" s="102" t="s">
        <v>79</v>
      </c>
      <c r="B25" s="137" t="s">
        <v>136</v>
      </c>
      <c r="C25" s="137"/>
      <c r="D25" s="137"/>
      <c r="E25" s="137"/>
      <c r="F25" s="108">
        <f>SUM(F6:F24)</f>
        <v>0</v>
      </c>
    </row>
  </sheetData>
  <mergeCells count="7">
    <mergeCell ref="F2:F3"/>
    <mergeCell ref="B25:E25"/>
    <mergeCell ref="A2:A3"/>
    <mergeCell ref="B2:B3"/>
    <mergeCell ref="C2:C3"/>
    <mergeCell ref="D2:D3"/>
    <mergeCell ref="E2:E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F6F46-851E-4147-A554-284A397C6D45}">
  <dimension ref="A1:F28"/>
  <sheetViews>
    <sheetView topLeftCell="A23" zoomScale="140" zoomScaleNormal="140" workbookViewId="0">
      <selection activeCell="A28" sqref="A28:F28"/>
    </sheetView>
  </sheetViews>
  <sheetFormatPr defaultRowHeight="15" x14ac:dyDescent="0.25"/>
  <cols>
    <col min="1" max="1" width="5.42578125" style="4" customWidth="1"/>
    <col min="2" max="2" width="43.85546875" style="10" customWidth="1"/>
    <col min="4" max="4" width="8.85546875" style="12"/>
    <col min="5" max="6" width="8.85546875" style="89"/>
  </cols>
  <sheetData>
    <row r="1" spans="1:6" x14ac:dyDescent="0.25">
      <c r="A1" s="120" t="s">
        <v>118</v>
      </c>
      <c r="B1" s="121"/>
      <c r="C1" s="121"/>
      <c r="D1" s="121"/>
      <c r="E1" s="121"/>
      <c r="F1" s="122"/>
    </row>
    <row r="2" spans="1:6" x14ac:dyDescent="0.25">
      <c r="A2" s="123" t="s">
        <v>2</v>
      </c>
      <c r="B2" s="125" t="s">
        <v>3</v>
      </c>
      <c r="C2" s="127" t="s">
        <v>4</v>
      </c>
      <c r="D2" s="129" t="s">
        <v>5</v>
      </c>
      <c r="E2" s="135" t="s">
        <v>129</v>
      </c>
      <c r="F2" s="133" t="s">
        <v>7</v>
      </c>
    </row>
    <row r="3" spans="1:6" x14ac:dyDescent="0.25">
      <c r="A3" s="124"/>
      <c r="B3" s="126"/>
      <c r="C3" s="128"/>
      <c r="D3" s="130"/>
      <c r="E3" s="136"/>
      <c r="F3" s="134"/>
    </row>
    <row r="4" spans="1:6" x14ac:dyDescent="0.25">
      <c r="A4" s="5">
        <v>1</v>
      </c>
      <c r="B4" s="6"/>
      <c r="C4" s="7">
        <v>3</v>
      </c>
      <c r="D4" s="8">
        <v>4</v>
      </c>
      <c r="E4" s="87">
        <v>5</v>
      </c>
      <c r="F4" s="87" t="s">
        <v>8</v>
      </c>
    </row>
    <row r="5" spans="1:6" x14ac:dyDescent="0.25">
      <c r="A5" s="18"/>
      <c r="B5" s="21"/>
      <c r="C5" s="22"/>
      <c r="D5" s="20"/>
      <c r="E5" s="88"/>
      <c r="F5" s="88"/>
    </row>
    <row r="6" spans="1:6" ht="133.69999999999999" customHeight="1" x14ac:dyDescent="0.25">
      <c r="A6" s="18" t="s">
        <v>32</v>
      </c>
      <c r="B6" s="21" t="s">
        <v>171</v>
      </c>
      <c r="C6" s="22" t="s">
        <v>25</v>
      </c>
      <c r="D6" s="20">
        <v>1.4</v>
      </c>
      <c r="E6" s="88">
        <v>0</v>
      </c>
      <c r="F6" s="88">
        <f>D6*E6</f>
        <v>0</v>
      </c>
    </row>
    <row r="7" spans="1:6" x14ac:dyDescent="0.25">
      <c r="A7" s="18"/>
      <c r="B7" s="21"/>
      <c r="C7" s="22"/>
      <c r="D7" s="20"/>
      <c r="E7" s="88"/>
      <c r="F7" s="88"/>
    </row>
    <row r="8" spans="1:6" ht="105" x14ac:dyDescent="0.25">
      <c r="A8" s="18" t="s">
        <v>33</v>
      </c>
      <c r="B8" s="21" t="s">
        <v>167</v>
      </c>
      <c r="C8" s="22"/>
      <c r="D8" s="20"/>
      <c r="E8" s="88"/>
      <c r="F8" s="88"/>
    </row>
    <row r="9" spans="1:6" x14ac:dyDescent="0.25">
      <c r="A9" s="18" t="s">
        <v>10</v>
      </c>
      <c r="B9" s="21" t="s">
        <v>163</v>
      </c>
      <c r="C9" s="22" t="s">
        <v>14</v>
      </c>
      <c r="D9" s="20">
        <v>27.4</v>
      </c>
      <c r="E9" s="88">
        <v>0</v>
      </c>
      <c r="F9" s="88">
        <f>D9*E9</f>
        <v>0</v>
      </c>
    </row>
    <row r="10" spans="1:6" x14ac:dyDescent="0.25">
      <c r="A10" s="18" t="s">
        <v>10</v>
      </c>
      <c r="B10" s="21" t="s">
        <v>166</v>
      </c>
      <c r="C10" s="22" t="s">
        <v>14</v>
      </c>
      <c r="D10" s="20">
        <v>27.4</v>
      </c>
      <c r="E10" s="88">
        <v>0</v>
      </c>
      <c r="F10" s="88">
        <f>D10*E10</f>
        <v>0</v>
      </c>
    </row>
    <row r="11" spans="1:6" x14ac:dyDescent="0.25">
      <c r="A11" s="18" t="s">
        <v>10</v>
      </c>
      <c r="B11" s="21" t="s">
        <v>164</v>
      </c>
      <c r="C11" s="22" t="s">
        <v>14</v>
      </c>
      <c r="D11" s="20">
        <v>27.4</v>
      </c>
      <c r="E11" s="88">
        <v>0</v>
      </c>
      <c r="F11" s="88">
        <f>D11*E11</f>
        <v>0</v>
      </c>
    </row>
    <row r="12" spans="1:6" x14ac:dyDescent="0.25">
      <c r="A12" s="18" t="s">
        <v>10</v>
      </c>
      <c r="B12" s="21" t="s">
        <v>165</v>
      </c>
      <c r="C12" s="22" t="s">
        <v>14</v>
      </c>
      <c r="D12" s="20">
        <v>27.4</v>
      </c>
      <c r="E12" s="88">
        <v>0</v>
      </c>
      <c r="F12" s="88">
        <f>D12*E12</f>
        <v>0</v>
      </c>
    </row>
    <row r="13" spans="1:6" x14ac:dyDescent="0.25">
      <c r="A13" s="18"/>
      <c r="B13" s="21"/>
      <c r="C13" s="22"/>
      <c r="D13" s="20"/>
      <c r="E13" s="88"/>
      <c r="F13" s="88"/>
    </row>
    <row r="14" spans="1:6" ht="90" x14ac:dyDescent="0.25">
      <c r="A14" s="18" t="s">
        <v>34</v>
      </c>
      <c r="B14" s="21" t="s">
        <v>168</v>
      </c>
      <c r="C14" s="22" t="s">
        <v>14</v>
      </c>
      <c r="D14" s="20">
        <v>160</v>
      </c>
      <c r="E14" s="88">
        <v>0</v>
      </c>
      <c r="F14" s="88">
        <f>D14*E14</f>
        <v>0</v>
      </c>
    </row>
    <row r="15" spans="1:6" x14ac:dyDescent="0.25">
      <c r="A15" s="18"/>
      <c r="B15" s="21"/>
      <c r="C15" s="22"/>
      <c r="D15" s="20"/>
      <c r="E15" s="88"/>
      <c r="F15" s="88"/>
    </row>
    <row r="16" spans="1:6" ht="45" x14ac:dyDescent="0.25">
      <c r="A16" s="18" t="s">
        <v>35</v>
      </c>
      <c r="B16" s="21" t="s">
        <v>150</v>
      </c>
      <c r="C16" s="22" t="s">
        <v>14</v>
      </c>
      <c r="D16" s="20">
        <v>10</v>
      </c>
      <c r="E16" s="88">
        <v>0</v>
      </c>
      <c r="F16" s="88">
        <f>D16*E16</f>
        <v>0</v>
      </c>
    </row>
    <row r="17" spans="1:6" x14ac:dyDescent="0.25">
      <c r="A17" s="18"/>
      <c r="B17" s="21"/>
      <c r="C17" s="22"/>
      <c r="D17" s="20"/>
      <c r="E17" s="88"/>
      <c r="F17" s="88"/>
    </row>
    <row r="18" spans="1:6" ht="45" x14ac:dyDescent="0.25">
      <c r="A18" s="18" t="s">
        <v>36</v>
      </c>
      <c r="B18" s="21" t="s">
        <v>197</v>
      </c>
      <c r="C18" s="22" t="s">
        <v>14</v>
      </c>
      <c r="D18" s="20">
        <v>72</v>
      </c>
      <c r="E18" s="88">
        <v>0</v>
      </c>
      <c r="F18" s="88">
        <f>D18*E18</f>
        <v>0</v>
      </c>
    </row>
    <row r="19" spans="1:6" x14ac:dyDescent="0.25">
      <c r="A19" s="18"/>
      <c r="B19" s="21"/>
      <c r="C19" s="22"/>
      <c r="D19" s="20"/>
      <c r="E19" s="88"/>
      <c r="F19" s="88"/>
    </row>
    <row r="20" spans="1:6" ht="60" x14ac:dyDescent="0.25">
      <c r="A20" s="18" t="s">
        <v>37</v>
      </c>
      <c r="B20" s="21" t="s">
        <v>169</v>
      </c>
      <c r="C20" s="22" t="s">
        <v>18</v>
      </c>
      <c r="D20" s="20">
        <v>2.2000000000000002</v>
      </c>
      <c r="E20" s="88">
        <v>0</v>
      </c>
      <c r="F20" s="88">
        <f>D20*E20</f>
        <v>0</v>
      </c>
    </row>
    <row r="21" spans="1:6" x14ac:dyDescent="0.25">
      <c r="A21" s="18"/>
      <c r="B21" s="21"/>
      <c r="C21" s="22"/>
      <c r="D21" s="20"/>
      <c r="E21" s="88"/>
      <c r="F21" s="88"/>
    </row>
    <row r="22" spans="1:6" ht="75" x14ac:dyDescent="0.25">
      <c r="A22" s="18" t="s">
        <v>38</v>
      </c>
      <c r="B22" s="21" t="s">
        <v>170</v>
      </c>
      <c r="C22" s="22"/>
      <c r="D22" s="20"/>
      <c r="E22" s="88"/>
      <c r="F22" s="88"/>
    </row>
    <row r="23" spans="1:6" x14ac:dyDescent="0.25">
      <c r="A23" s="18"/>
      <c r="B23" s="21"/>
      <c r="C23" s="22"/>
      <c r="D23" s="20"/>
      <c r="E23" s="88"/>
      <c r="F23" s="88"/>
    </row>
    <row r="24" spans="1:6" x14ac:dyDescent="0.25">
      <c r="A24" s="18" t="s">
        <v>10</v>
      </c>
      <c r="B24" s="21" t="s">
        <v>39</v>
      </c>
      <c r="C24" s="22" t="s">
        <v>14</v>
      </c>
      <c r="D24" s="20">
        <v>72</v>
      </c>
      <c r="E24" s="88">
        <v>0</v>
      </c>
      <c r="F24" s="88">
        <f>D24*E24</f>
        <v>0</v>
      </c>
    </row>
    <row r="25" spans="1:6" x14ac:dyDescent="0.25">
      <c r="A25" s="18" t="s">
        <v>10</v>
      </c>
      <c r="B25" s="21" t="s">
        <v>40</v>
      </c>
      <c r="C25" s="22" t="s">
        <v>14</v>
      </c>
      <c r="D25" s="20">
        <v>72</v>
      </c>
      <c r="E25" s="88">
        <v>0</v>
      </c>
      <c r="F25" s="88">
        <f>D25*E25</f>
        <v>0</v>
      </c>
    </row>
    <row r="26" spans="1:6" x14ac:dyDescent="0.25">
      <c r="A26" s="18" t="s">
        <v>10</v>
      </c>
      <c r="B26" s="21" t="s">
        <v>41</v>
      </c>
      <c r="C26" s="22" t="s">
        <v>14</v>
      </c>
      <c r="D26" s="20">
        <v>72</v>
      </c>
      <c r="E26" s="88">
        <v>0</v>
      </c>
      <c r="F26" s="88">
        <f>D26*E26</f>
        <v>0</v>
      </c>
    </row>
    <row r="27" spans="1:6" x14ac:dyDescent="0.25">
      <c r="A27" s="18" t="s">
        <v>10</v>
      </c>
      <c r="B27" s="21" t="s">
        <v>42</v>
      </c>
      <c r="C27" s="22" t="s">
        <v>14</v>
      </c>
      <c r="D27" s="20">
        <v>72</v>
      </c>
      <c r="E27" s="88">
        <v>0</v>
      </c>
      <c r="F27" s="88">
        <f>D27*E27</f>
        <v>0</v>
      </c>
    </row>
    <row r="28" spans="1:6" x14ac:dyDescent="0.25">
      <c r="A28" s="102" t="s">
        <v>81</v>
      </c>
      <c r="B28" s="138" t="s">
        <v>137</v>
      </c>
      <c r="C28" s="138"/>
      <c r="D28" s="138"/>
      <c r="E28" s="138"/>
      <c r="F28" s="108">
        <f>SUM(F6:F27)</f>
        <v>0</v>
      </c>
    </row>
  </sheetData>
  <mergeCells count="8">
    <mergeCell ref="B28:E28"/>
    <mergeCell ref="A1:F1"/>
    <mergeCell ref="A2:A3"/>
    <mergeCell ref="B2:B3"/>
    <mergeCell ref="C2:C3"/>
    <mergeCell ref="D2:D3"/>
    <mergeCell ref="E2:E3"/>
    <mergeCell ref="F2:F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171D9-C498-410E-A769-7F6AFFB710B5}">
  <dimension ref="A1:F25"/>
  <sheetViews>
    <sheetView topLeftCell="A18" zoomScale="140" zoomScaleNormal="140" workbookViewId="0">
      <selection activeCell="A25" sqref="A25:F25"/>
    </sheetView>
  </sheetViews>
  <sheetFormatPr defaultRowHeight="15" x14ac:dyDescent="0.25"/>
  <cols>
    <col min="1" max="1" width="5.42578125" style="4" customWidth="1"/>
    <col min="2" max="2" width="44.42578125" style="10" customWidth="1"/>
    <col min="3" max="3" width="7.5703125" style="1" customWidth="1"/>
    <col min="4" max="4" width="8.85546875" style="12"/>
    <col min="5" max="5" width="8.85546875" style="89"/>
    <col min="6" max="6" width="9.85546875" style="89" customWidth="1"/>
  </cols>
  <sheetData>
    <row r="1" spans="1:6" x14ac:dyDescent="0.25">
      <c r="A1" s="120" t="s">
        <v>119</v>
      </c>
      <c r="B1" s="121"/>
      <c r="C1" s="121"/>
      <c r="D1" s="121"/>
      <c r="E1" s="121"/>
      <c r="F1" s="122"/>
    </row>
    <row r="2" spans="1:6" x14ac:dyDescent="0.25">
      <c r="A2" s="123" t="s">
        <v>2</v>
      </c>
      <c r="B2" s="125" t="s">
        <v>3</v>
      </c>
      <c r="C2" s="127" t="s">
        <v>4</v>
      </c>
      <c r="D2" s="129" t="s">
        <v>5</v>
      </c>
      <c r="E2" s="135" t="s">
        <v>6</v>
      </c>
      <c r="F2" s="133" t="s">
        <v>7</v>
      </c>
    </row>
    <row r="3" spans="1:6" x14ac:dyDescent="0.25">
      <c r="A3" s="124"/>
      <c r="B3" s="126"/>
      <c r="C3" s="128"/>
      <c r="D3" s="130"/>
      <c r="E3" s="136"/>
      <c r="F3" s="134"/>
    </row>
    <row r="4" spans="1:6" x14ac:dyDescent="0.25">
      <c r="A4" s="5">
        <v>1</v>
      </c>
      <c r="B4" s="6"/>
      <c r="C4" s="7">
        <v>3</v>
      </c>
      <c r="D4" s="8">
        <v>4</v>
      </c>
      <c r="E4" s="87">
        <v>5</v>
      </c>
      <c r="F4" s="87" t="s">
        <v>8</v>
      </c>
    </row>
    <row r="5" spans="1:6" x14ac:dyDescent="0.25">
      <c r="A5" s="18"/>
      <c r="B5" s="21"/>
      <c r="C5" s="19"/>
      <c r="D5" s="20"/>
      <c r="E5" s="88"/>
      <c r="F5" s="88"/>
    </row>
    <row r="6" spans="1:6" ht="165" x14ac:dyDescent="0.25">
      <c r="A6" s="18" t="s">
        <v>43</v>
      </c>
      <c r="B6" s="21" t="s">
        <v>172</v>
      </c>
      <c r="C6" s="19"/>
      <c r="D6" s="20"/>
      <c r="E6" s="88"/>
      <c r="F6" s="88"/>
    </row>
    <row r="7" spans="1:6" x14ac:dyDescent="0.25">
      <c r="A7" s="18"/>
      <c r="B7" s="21"/>
      <c r="C7" s="19"/>
      <c r="D7" s="20"/>
      <c r="E7" s="88"/>
      <c r="F7" s="88"/>
    </row>
    <row r="8" spans="1:6" x14ac:dyDescent="0.25">
      <c r="A8" s="18" t="s">
        <v>10</v>
      </c>
      <c r="B8" s="21" t="s">
        <v>44</v>
      </c>
      <c r="C8" s="19" t="s">
        <v>14</v>
      </c>
      <c r="D8" s="20">
        <v>9</v>
      </c>
      <c r="E8" s="88">
        <v>0</v>
      </c>
      <c r="F8" s="88">
        <f>D8*E8</f>
        <v>0</v>
      </c>
    </row>
    <row r="9" spans="1:6" x14ac:dyDescent="0.25">
      <c r="A9" s="18" t="s">
        <v>10</v>
      </c>
      <c r="B9" s="21" t="s">
        <v>45</v>
      </c>
      <c r="C9" s="19" t="s">
        <v>14</v>
      </c>
      <c r="D9" s="20">
        <v>18</v>
      </c>
      <c r="E9" s="88">
        <v>0</v>
      </c>
      <c r="F9" s="88">
        <f>D9*E9</f>
        <v>0</v>
      </c>
    </row>
    <row r="10" spans="1:6" x14ac:dyDescent="0.25">
      <c r="A10" s="18"/>
      <c r="B10" s="21"/>
      <c r="C10" s="19"/>
      <c r="D10" s="20"/>
      <c r="E10" s="88"/>
      <c r="F10" s="88"/>
    </row>
    <row r="11" spans="1:6" ht="165" x14ac:dyDescent="0.25">
      <c r="A11" s="18" t="s">
        <v>46</v>
      </c>
      <c r="B11" s="21" t="s">
        <v>173</v>
      </c>
      <c r="C11" s="19"/>
      <c r="D11" s="20"/>
      <c r="E11" s="88"/>
      <c r="F11" s="88"/>
    </row>
    <row r="12" spans="1:6" x14ac:dyDescent="0.25">
      <c r="A12" s="18"/>
      <c r="B12" s="21"/>
      <c r="C12" s="19"/>
      <c r="D12" s="20"/>
      <c r="E12" s="88"/>
      <c r="F12" s="88"/>
    </row>
    <row r="13" spans="1:6" x14ac:dyDescent="0.25">
      <c r="A13" s="18" t="s">
        <v>10</v>
      </c>
      <c r="B13" s="21" t="s">
        <v>44</v>
      </c>
      <c r="C13" s="19" t="s">
        <v>14</v>
      </c>
      <c r="D13" s="20">
        <v>136</v>
      </c>
      <c r="E13" s="88">
        <v>0</v>
      </c>
      <c r="F13" s="88">
        <f>D13*E13</f>
        <v>0</v>
      </c>
    </row>
    <row r="14" spans="1:6" x14ac:dyDescent="0.25">
      <c r="A14" s="18" t="s">
        <v>10</v>
      </c>
      <c r="B14" s="21" t="s">
        <v>45</v>
      </c>
      <c r="C14" s="19" t="s">
        <v>14</v>
      </c>
      <c r="D14" s="20">
        <v>46</v>
      </c>
      <c r="E14" s="88">
        <v>0</v>
      </c>
      <c r="F14" s="88">
        <f>D14*E14</f>
        <v>0</v>
      </c>
    </row>
    <row r="15" spans="1:6" x14ac:dyDescent="0.25">
      <c r="A15" s="18"/>
      <c r="B15" s="21"/>
      <c r="C15" s="19"/>
      <c r="D15" s="20"/>
      <c r="E15" s="88"/>
      <c r="F15" s="88"/>
    </row>
    <row r="16" spans="1:6" ht="120" x14ac:dyDescent="0.25">
      <c r="A16" s="18" t="s">
        <v>47</v>
      </c>
      <c r="B16" s="21" t="s">
        <v>178</v>
      </c>
      <c r="C16" s="19"/>
      <c r="D16" s="20"/>
      <c r="E16" s="88"/>
      <c r="F16" s="88"/>
    </row>
    <row r="17" spans="1:6" ht="60" x14ac:dyDescent="0.25">
      <c r="A17" s="18" t="s">
        <v>10</v>
      </c>
      <c r="B17" s="21" t="s">
        <v>179</v>
      </c>
      <c r="C17" s="19"/>
      <c r="D17" s="20"/>
      <c r="E17" s="88"/>
      <c r="F17" s="88"/>
    </row>
    <row r="18" spans="1:6" x14ac:dyDescent="0.25">
      <c r="A18" s="18"/>
      <c r="B18" s="21"/>
      <c r="C18" s="19"/>
      <c r="D18" s="20"/>
      <c r="E18" s="88"/>
      <c r="F18" s="88"/>
    </row>
    <row r="19" spans="1:6" x14ac:dyDescent="0.25">
      <c r="A19" s="18" t="s">
        <v>10</v>
      </c>
      <c r="B19" s="21" t="s">
        <v>180</v>
      </c>
      <c r="C19" s="19" t="s">
        <v>14</v>
      </c>
      <c r="D19" s="20">
        <v>84</v>
      </c>
      <c r="E19" s="88">
        <v>0</v>
      </c>
      <c r="F19" s="88">
        <f>D19*E19</f>
        <v>0</v>
      </c>
    </row>
    <row r="20" spans="1:6" x14ac:dyDescent="0.25">
      <c r="A20" s="18" t="s">
        <v>10</v>
      </c>
      <c r="B20" s="21" t="s">
        <v>181</v>
      </c>
      <c r="C20" s="19" t="s">
        <v>14</v>
      </c>
      <c r="D20" s="20">
        <v>52</v>
      </c>
      <c r="E20" s="88">
        <v>0</v>
      </c>
      <c r="F20" s="88">
        <f>D20*E20</f>
        <v>0</v>
      </c>
    </row>
    <row r="21" spans="1:6" x14ac:dyDescent="0.25">
      <c r="A21" s="18"/>
      <c r="B21" s="21"/>
      <c r="C21" s="19"/>
      <c r="D21" s="20"/>
      <c r="E21" s="88"/>
      <c r="F21" s="88"/>
    </row>
    <row r="22" spans="1:6" ht="44.45" customHeight="1" x14ac:dyDescent="0.25">
      <c r="A22" s="18" t="s">
        <v>10</v>
      </c>
      <c r="B22" s="21" t="s">
        <v>48</v>
      </c>
      <c r="C22" s="19" t="s">
        <v>14</v>
      </c>
      <c r="D22" s="20">
        <v>136</v>
      </c>
      <c r="E22" s="88">
        <v>0</v>
      </c>
      <c r="F22" s="88">
        <f>D22*E22</f>
        <v>0</v>
      </c>
    </row>
    <row r="23" spans="1:6" x14ac:dyDescent="0.25">
      <c r="A23" s="18"/>
      <c r="B23" s="21"/>
      <c r="C23" s="19"/>
      <c r="D23" s="20"/>
      <c r="E23" s="88"/>
      <c r="F23" s="88"/>
    </row>
    <row r="24" spans="1:6" ht="30" x14ac:dyDescent="0.25">
      <c r="A24" s="18" t="s">
        <v>10</v>
      </c>
      <c r="B24" s="21" t="s">
        <v>49</v>
      </c>
      <c r="C24" s="19" t="s">
        <v>14</v>
      </c>
      <c r="D24" s="20">
        <v>176</v>
      </c>
      <c r="E24" s="88">
        <v>0</v>
      </c>
      <c r="F24" s="88">
        <f>D24*E24</f>
        <v>0</v>
      </c>
    </row>
    <row r="25" spans="1:6" x14ac:dyDescent="0.25">
      <c r="A25" s="102" t="s">
        <v>83</v>
      </c>
      <c r="B25" s="138" t="s">
        <v>138</v>
      </c>
      <c r="C25" s="138"/>
      <c r="D25" s="138"/>
      <c r="E25" s="138"/>
      <c r="F25" s="108">
        <f>SUM(F8:F24)</f>
        <v>0</v>
      </c>
    </row>
  </sheetData>
  <mergeCells count="8">
    <mergeCell ref="B25:E25"/>
    <mergeCell ref="A1:F1"/>
    <mergeCell ref="A2:A3"/>
    <mergeCell ref="B2:B3"/>
    <mergeCell ref="C2:C3"/>
    <mergeCell ref="D2:D3"/>
    <mergeCell ref="E2:E3"/>
    <mergeCell ref="F2:F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A3BAD-AED8-45AE-B7BA-AD3C53619B29}">
  <dimension ref="A1:J16"/>
  <sheetViews>
    <sheetView topLeftCell="A15" zoomScale="140" zoomScaleNormal="140" workbookViewId="0">
      <selection activeCell="B15" sqref="B15"/>
    </sheetView>
  </sheetViews>
  <sheetFormatPr defaultRowHeight="15" x14ac:dyDescent="0.25"/>
  <cols>
    <col min="1" max="1" width="5.85546875" style="4" customWidth="1"/>
    <col min="2" max="2" width="44.140625" style="10" customWidth="1"/>
    <col min="4" max="4" width="8.85546875" style="12"/>
    <col min="5" max="6" width="8.85546875" style="89"/>
  </cols>
  <sheetData>
    <row r="1" spans="1:10" x14ac:dyDescent="0.25">
      <c r="A1" s="120" t="s">
        <v>120</v>
      </c>
      <c r="B1" s="121"/>
      <c r="C1" s="121"/>
      <c r="D1" s="121"/>
      <c r="E1" s="121"/>
      <c r="F1" s="122"/>
    </row>
    <row r="2" spans="1:10" x14ac:dyDescent="0.25">
      <c r="A2" s="123" t="s">
        <v>2</v>
      </c>
      <c r="B2" s="125" t="s">
        <v>3</v>
      </c>
      <c r="C2" s="127" t="s">
        <v>4</v>
      </c>
      <c r="D2" s="129" t="s">
        <v>5</v>
      </c>
      <c r="E2" s="135" t="s">
        <v>128</v>
      </c>
      <c r="F2" s="133" t="s">
        <v>7</v>
      </c>
    </row>
    <row r="3" spans="1:10" x14ac:dyDescent="0.25">
      <c r="A3" s="124"/>
      <c r="B3" s="126"/>
      <c r="C3" s="128"/>
      <c r="D3" s="130"/>
      <c r="E3" s="136"/>
      <c r="F3" s="134"/>
    </row>
    <row r="4" spans="1:10" x14ac:dyDescent="0.25">
      <c r="A4" s="5">
        <v>1</v>
      </c>
      <c r="B4" s="6"/>
      <c r="C4" s="7">
        <v>3</v>
      </c>
      <c r="D4" s="8">
        <v>4</v>
      </c>
      <c r="E4" s="87">
        <v>5</v>
      </c>
      <c r="F4" s="87" t="s">
        <v>8</v>
      </c>
    </row>
    <row r="5" spans="1:10" x14ac:dyDescent="0.25">
      <c r="A5" s="18"/>
      <c r="B5" s="21"/>
      <c r="C5" s="22"/>
      <c r="D5" s="20"/>
      <c r="E5" s="88"/>
      <c r="F5" s="88"/>
    </row>
    <row r="6" spans="1:10" ht="75" x14ac:dyDescent="0.25">
      <c r="A6" s="18" t="s">
        <v>50</v>
      </c>
      <c r="B6" s="21" t="s">
        <v>182</v>
      </c>
      <c r="C6" s="22"/>
      <c r="D6" s="20"/>
      <c r="E6" s="88"/>
      <c r="F6" s="88"/>
    </row>
    <row r="7" spans="1:10" x14ac:dyDescent="0.25">
      <c r="A7" s="18"/>
      <c r="B7" s="21"/>
      <c r="C7" s="22"/>
      <c r="D7" s="20"/>
      <c r="E7" s="88"/>
      <c r="F7" s="88"/>
    </row>
    <row r="8" spans="1:10" x14ac:dyDescent="0.25">
      <c r="A8" s="18" t="s">
        <v>10</v>
      </c>
      <c r="B8" s="21" t="s">
        <v>53</v>
      </c>
      <c r="C8" s="22" t="s">
        <v>11</v>
      </c>
      <c r="D8" s="20">
        <v>1</v>
      </c>
      <c r="E8" s="88">
        <v>0</v>
      </c>
      <c r="F8" s="88">
        <f>D8*E8</f>
        <v>0</v>
      </c>
    </row>
    <row r="9" spans="1:10" x14ac:dyDescent="0.25">
      <c r="A9" s="18" t="s">
        <v>10</v>
      </c>
      <c r="B9" s="21" t="s">
        <v>52</v>
      </c>
      <c r="C9" s="22" t="s">
        <v>11</v>
      </c>
      <c r="D9" s="20">
        <v>2</v>
      </c>
      <c r="E9" s="88">
        <v>0</v>
      </c>
      <c r="F9" s="88">
        <f>D9*E9</f>
        <v>0</v>
      </c>
    </row>
    <row r="10" spans="1:10" x14ac:dyDescent="0.25">
      <c r="A10" s="18"/>
      <c r="B10" s="21"/>
      <c r="C10" s="22"/>
      <c r="D10" s="20"/>
      <c r="E10" s="88"/>
      <c r="F10" s="88"/>
    </row>
    <row r="11" spans="1:10" ht="90" x14ac:dyDescent="0.25">
      <c r="A11" s="18" t="s">
        <v>51</v>
      </c>
      <c r="B11" s="21" t="s">
        <v>183</v>
      </c>
      <c r="C11" s="22" t="s">
        <v>11</v>
      </c>
      <c r="D11" s="20">
        <v>3</v>
      </c>
      <c r="E11" s="88">
        <v>0</v>
      </c>
      <c r="F11" s="88">
        <f>D11*E11</f>
        <v>0</v>
      </c>
      <c r="J11" s="16"/>
    </row>
    <row r="12" spans="1:10" x14ac:dyDescent="0.25">
      <c r="A12" s="18"/>
      <c r="B12" s="21"/>
      <c r="C12" s="22"/>
      <c r="D12" s="20"/>
      <c r="E12" s="88"/>
      <c r="F12" s="88"/>
    </row>
    <row r="13" spans="1:10" ht="90" x14ac:dyDescent="0.25">
      <c r="A13" s="18" t="s">
        <v>111</v>
      </c>
      <c r="B13" s="21" t="s">
        <v>198</v>
      </c>
      <c r="C13" s="22" t="s">
        <v>11</v>
      </c>
      <c r="D13" s="20">
        <v>1</v>
      </c>
      <c r="E13" s="88">
        <v>0</v>
      </c>
      <c r="F13" s="88">
        <f>D13*E13</f>
        <v>0</v>
      </c>
    </row>
    <row r="14" spans="1:10" x14ac:dyDescent="0.25">
      <c r="A14" s="18"/>
      <c r="B14" s="21"/>
      <c r="C14" s="22"/>
      <c r="D14" s="20"/>
      <c r="E14" s="88"/>
      <c r="F14" s="88"/>
    </row>
    <row r="15" spans="1:10" ht="270" x14ac:dyDescent="0.25">
      <c r="A15" s="18" t="s">
        <v>112</v>
      </c>
      <c r="B15" s="21" t="s">
        <v>184</v>
      </c>
      <c r="C15" s="22" t="s">
        <v>11</v>
      </c>
      <c r="D15" s="20">
        <v>6</v>
      </c>
      <c r="E15" s="88">
        <v>0</v>
      </c>
      <c r="F15" s="88">
        <f>D15*E15</f>
        <v>0</v>
      </c>
    </row>
    <row r="16" spans="1:10" x14ac:dyDescent="0.25">
      <c r="A16" s="18" t="s">
        <v>85</v>
      </c>
      <c r="B16" s="119" t="s">
        <v>139</v>
      </c>
      <c r="C16" s="119"/>
      <c r="D16" s="119"/>
      <c r="E16" s="119"/>
      <c r="F16" s="108">
        <f>SUM(F6:F15)</f>
        <v>0</v>
      </c>
    </row>
  </sheetData>
  <mergeCells count="8">
    <mergeCell ref="B16:E16"/>
    <mergeCell ref="A1:F1"/>
    <mergeCell ref="A2:A3"/>
    <mergeCell ref="B2:B3"/>
    <mergeCell ref="C2:C3"/>
    <mergeCell ref="D2:D3"/>
    <mergeCell ref="E2:E3"/>
    <mergeCell ref="F2: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18</vt:i4>
      </vt:variant>
    </vt:vector>
  </HeadingPairs>
  <TitlesOfParts>
    <vt:vector size="18" baseType="lpstr">
      <vt:lpstr>TROŠKOVNICI</vt:lpstr>
      <vt:lpstr> REKAPITULACIJA</vt:lpstr>
      <vt:lpstr> RAZGRAĐ. I DEMONT.</vt:lpstr>
      <vt:lpstr>BET. I ARM.BET. RADOVI</vt:lpstr>
      <vt:lpstr>List1</vt:lpstr>
      <vt:lpstr>ZIDARSKI RADOVI</vt:lpstr>
      <vt:lpstr>TESARSKI RADOVI</vt:lpstr>
      <vt:lpstr>GIPSKARTONSKI RADOVI</vt:lpstr>
      <vt:lpstr>STOLARSKI RADOVI</vt:lpstr>
      <vt:lpstr>KERAMIČKI RADOVI</vt:lpstr>
      <vt:lpstr>PARKETARSKI RADOVI</vt:lpstr>
      <vt:lpstr>LIČILAČKI RADOVI</vt:lpstr>
      <vt:lpstr>LIMARSKI RADOVI</vt:lpstr>
      <vt:lpstr>INST.RAD.VOD.I KANAL.</vt:lpstr>
      <vt:lpstr>SANITAR. I UREĐAJI</vt:lpstr>
      <vt:lpstr>OSTALI RADOVI</vt:lpstr>
      <vt:lpstr>B) TROŠK.ELEK.RADOVI</vt:lpstr>
      <vt:lpstr>TROŠKOVNIK RADOVA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Snježana Toplak</cp:lastModifiedBy>
  <cp:lastPrinted>2023-03-16T20:38:27Z</cp:lastPrinted>
  <dcterms:created xsi:type="dcterms:W3CDTF">2020-08-02T01:08:28Z</dcterms:created>
  <dcterms:modified xsi:type="dcterms:W3CDTF">2023-03-20T08:07:35Z</dcterms:modified>
</cp:coreProperties>
</file>