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PROJEKTI\2023\E23005 - MRKOPALJ\"/>
    </mc:Choice>
  </mc:AlternateContent>
  <xr:revisionPtr revIDLastSave="0" documentId="13_ncr:1_{EEDAD8C4-E158-42DA-B7F4-91E8CA23D2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</sheets>
  <definedNames>
    <definedName name="_xlnm._FilterDatabase" localSheetId="0" hidden="1">Troškovnik!$A$1:$F$165</definedName>
    <definedName name="_Toc85860699" localSheetId="0">Troškovnik!#REF!</definedName>
    <definedName name="_xlnm.Print_Area" localSheetId="0">Troškovnik!$A$1:$F$184</definedName>
    <definedName name="_xlnm.Print_Titles" localSheetId="0">Troškovnik!$1:$1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6" i="2" l="1"/>
  <c r="F163" i="2"/>
  <c r="F54" i="2"/>
  <c r="F150" i="2"/>
  <c r="F145" i="2" l="1"/>
  <c r="F155" i="2"/>
  <c r="F153" i="2"/>
  <c r="F159" i="2"/>
  <c r="F157" i="2"/>
  <c r="F161" i="2"/>
  <c r="F143" i="2" l="1"/>
  <c r="F141" i="2"/>
  <c r="F131" i="2"/>
  <c r="F171" i="2"/>
  <c r="F7" i="2"/>
  <c r="F30" i="2"/>
  <c r="F114" i="2"/>
  <c r="F109" i="2"/>
  <c r="F104" i="2"/>
  <c r="F98" i="2"/>
  <c r="F96" i="2"/>
  <c r="F93" i="2"/>
  <c r="F91" i="2"/>
  <c r="F89" i="2"/>
  <c r="F87" i="2"/>
  <c r="F85" i="2"/>
  <c r="F83" i="2"/>
  <c r="F81" i="2"/>
  <c r="F79" i="2"/>
  <c r="F77" i="2"/>
  <c r="F75" i="2"/>
  <c r="F73" i="2"/>
  <c r="F69" i="2"/>
  <c r="F71" i="2"/>
  <c r="F47" i="2"/>
  <c r="F45" i="2"/>
  <c r="F43" i="2"/>
  <c r="F33" i="2" l="1"/>
  <c r="F24" i="2" l="1"/>
  <c r="F5" i="2" l="1"/>
  <c r="F134" i="2" l="1"/>
  <c r="F126" i="2" l="1"/>
  <c r="F124" i="2"/>
  <c r="F56" i="2" l="1"/>
  <c r="F52" i="2" l="1"/>
  <c r="F60" i="2"/>
  <c r="F67" i="2" l="1"/>
  <c r="F62" i="2"/>
  <c r="F58" i="2"/>
  <c r="F35" i="2" l="1"/>
  <c r="F9" i="2"/>
  <c r="F169" i="2"/>
  <c r="A181" i="2"/>
  <c r="F165" i="2" l="1"/>
  <c r="F173" i="2"/>
  <c r="D180" i="2" s="1"/>
  <c r="D179" i="2" l="1"/>
  <c r="D177" i="2"/>
  <c r="D178" i="2" l="1"/>
  <c r="D176" i="2"/>
  <c r="D182" i="2" l="1"/>
  <c r="D183" i="2" s="1"/>
  <c r="D184" i="2" s="1"/>
</calcChain>
</file>

<file path=xl/sharedStrings.xml><?xml version="1.0" encoding="utf-8"?>
<sst xmlns="http://schemas.openxmlformats.org/spreadsheetml/2006/main" count="240" uniqueCount="149">
  <si>
    <t>R.b.</t>
  </si>
  <si>
    <t>Ukupna cijena</t>
  </si>
  <si>
    <t>kom</t>
  </si>
  <si>
    <t>m</t>
  </si>
  <si>
    <t>REKAPITULACIJA</t>
  </si>
  <si>
    <t>UKUPNO:</t>
  </si>
  <si>
    <t>kpl</t>
  </si>
  <si>
    <t>PDV (25%)</t>
  </si>
  <si>
    <t>SVEUKUPNO</t>
  </si>
  <si>
    <t>-</t>
  </si>
  <si>
    <t>RAZDJELNICI</t>
  </si>
  <si>
    <t>Dobava, polaganje (u specificiranu cijev, u zid, na kabelske staze, u spušteni strop) i spajanje sljedećih kabela (u obračun po metru uračunati eventualne razvodne kutije, konektore i spojnice):</t>
  </si>
  <si>
    <t>ISPITIVANJA I MJERENJA</t>
  </si>
  <si>
    <t>Funkcionalno ispitivanje izvedene instalacije i ugrađene opreme.</t>
  </si>
  <si>
    <t>Dobava, ugradnja i spajanje grupa priključnica/sklopki modularne izvedbe za podžbuknu montažu, komplet s instalacijskom kutijom, nosačem, ukrasnom maskom i ostalim spojnim priborom.
Priključnice/sklopke su grupirane na sljedeći način:</t>
  </si>
  <si>
    <t>INSTALACIJA SLABE STRUJE</t>
  </si>
  <si>
    <t>INSTALACIJA SNAGE I RASVJETE</t>
  </si>
  <si>
    <t>Ispitivanje instalacije od strane ovlaštenog trgovačkog društva i izdavanje atesta.</t>
  </si>
  <si>
    <t>Dobava, polaganje (u specificiranu cijev, u zid) i spajanje sljedećih kabela (u obračun po metru uračunati eventualne razvodne kutije, konektore i spojnice):</t>
  </si>
  <si>
    <t>PRIPREMNI RADOVI</t>
  </si>
  <si>
    <t>Obilazak gradilišta, planiranje hodograma i načina izvođenja radova s investitorom.</t>
  </si>
  <si>
    <t>sati</t>
  </si>
  <si>
    <t>Pripremni radovi za organizaciju gradilišta, ispitivanje postojeće elektroinstalacije za prilagodbu novom riješenju.</t>
  </si>
  <si>
    <t>zaštitni uređaj diferencijalne struje, 1P+N, 40 A, 30 mA, tip AC, 10 kA,</t>
  </si>
  <si>
    <t>zaštitni prekidač, 1P, 16 A, B karakteristika, 10kA,</t>
  </si>
  <si>
    <t>zaštitni prekidač, 1P, 10 A, C karakteristika, 10kA,</t>
  </si>
  <si>
    <t xml:space="preserve">Dobava, polaganje i spajanje sljedećih plastičnih samogasivih savitljivih cijevi i kanala; samogasivi, komplet s razvodnim kutijama, fazonskim kutnim komadima, obujnicama, uvodnicama, spojnicama: </t>
  </si>
  <si>
    <t>2 x (priključnica 2P+PE, 230 V, 16 A, 2M).</t>
  </si>
  <si>
    <t>1 x (priključnica 2P+PE s poklopcem, 230 V, 16 A, 2M).</t>
  </si>
  <si>
    <t>1 x (priključnica 2P+PE, 230 V, 16 A, 2M).</t>
  </si>
  <si>
    <t>1 x (izmjenična sklopka 1P, 230 V, 10 A, 1M).</t>
  </si>
  <si>
    <t>1 x (obična sklopka s lampicom 1P, 230 V, 10 A, 1M).</t>
  </si>
  <si>
    <t>1 x (tipkalo za zvono, 230 V, 10 A, 1M).</t>
  </si>
  <si>
    <t>Dobava, ugradnja i spajanje elektročnog zvona (ugradnja iznad ulaznih vrata u stan).</t>
  </si>
  <si>
    <t>Dobava ugradnja i spajanje kutije za fiksni spoj, 3P+N+PE, 400 V, 16 A.</t>
  </si>
  <si>
    <t>Uzidni razdjelnik za puni zid, dvodjelni - s energetskim i media dijelom. Energetski dio 3-redni (36+6 modula), media dio s montažnom pločom. Ormar mora biti opremljen metalnim vratima i okvirom, bijele boje, s pripadnom uzidnom kadom za ugradnju u puni zid, opremljen izoliranim N/PE sabirnicama, vanjskih dimenzija: 392x592x94mm (ŠxVxD).
U media dio se ugrađuje komunikacijska i antenska oprema.
U energetski dio se ugrađuje sljedeća oprema:</t>
  </si>
  <si>
    <t>ograničavalo strujnog opterećenje (OSO - limitator), 1P, 25A (ugrađuje HEP)</t>
  </si>
  <si>
    <t>Teretna sklopka, 1P, 63 A,</t>
  </si>
  <si>
    <t>odvodnik prenapona, 2P, tip 2, 280 V, 20 kA,</t>
  </si>
  <si>
    <t>zaštitni prekidač, 1P, 20 A, B karakteristika, 10kA,</t>
  </si>
  <si>
    <t>R-A ukupno:</t>
  </si>
  <si>
    <t>STAN A</t>
  </si>
  <si>
    <t>CSS 40/33 mm
- PMO → R-A,
- zaštita dovodnog kabela,
- polaganje u zid.</t>
  </si>
  <si>
    <t>CSS 20/16 mm
- zaštita kabela rasvjete.
- polaganje u zid.</t>
  </si>
  <si>
    <t>CSS 25/20 mm
- zaštita kabela snage i rasvjete.
- polaganje u zid.</t>
  </si>
  <si>
    <t>transformator za zvono, 230VDC/4-8-12VAC.</t>
  </si>
  <si>
    <t>2 x (priključnica RJ45, cat.6, U/UTP, 1M),
1 x (priključnica antenska, TV, 1M),
- priključno mjesto iza TV-a u dnevnom boravku.</t>
  </si>
  <si>
    <t>2 x (priključnica 2P+PE, 230 V, 16 A, 2M),
1 x (priključnica 2P (euro), 230 V, 16 A, 1M),
1 x (izmjenična sklopka 1P, 230 V, 10 A, 1M),
1 x (obična sklopka 1P, 230 V, 10 A, 1M),
- priključno/upravljačko mjesto iznad radne ploče.</t>
  </si>
  <si>
    <t>4 x (izmjenična sklopka 1P, 230 V, 10 A, 1M),
- upravljačko mjesto uz ulaz u stan.</t>
  </si>
  <si>
    <t>1 x (priključnica 2P+PE, 230 V, 16 A, 2M),
1 x (priključnica 2P (euro), 230 V, 16 A, 1M),
1 x (križna sklopka 1P, 230 V, 10 A, 1M),
- priključno/upravljačko mjesto uz krevet.</t>
  </si>
  <si>
    <t>1 x (priključnica 2P+PE, 230 V, 16 A, 2M),
1 x (priključnica 2P (euro), 230 V, 16 A, 1M),
1 x (izmjenična sklopka 1P, 230 V, 10 A, 1M),
- priključno/upravljačko mjesto uz krevet.</t>
  </si>
  <si>
    <t>1 x (priključnica 2P+PE s poklopcem, 230 V, 16 A, 2M),
1 x (obična sklopka 1P, 230 V, 10 A, 1M).
- priključno/upravljačko uz umivaonik</t>
  </si>
  <si>
    <t xml:space="preserve"> </t>
  </si>
  <si>
    <t>Dobava, ugradnja i spajanje tipkala s lampicom, P/Ž, 10 A, 1 N/O, komplet s ugradnom kutijom i nosačem te ostalim spojnim priborom.</t>
  </si>
  <si>
    <t>R-P ukupno:</t>
  </si>
  <si>
    <t>stubišni automat, 16A, 1-7 min</t>
  </si>
  <si>
    <t>ostali sitni nespecificirani materijal i rad.</t>
  </si>
  <si>
    <t>Dobava, ugradnja i spajanje antenskog razdjelnika 1/3, jedan ulaz - tri izlaza, 5-1000 MHz, 75Ω.
- ugradnja u KO.</t>
  </si>
  <si>
    <t>ZAJEDNIČKI DIO</t>
  </si>
  <si>
    <t>Nosač antenskog stupa - odstojnik.</t>
  </si>
  <si>
    <t>Obujmica za uzemljenje.</t>
  </si>
  <si>
    <t>Poklopac za vrh stupa.</t>
  </si>
  <si>
    <t>Antenski stup, visina 100 cm, Ø50 mm, pocinčani.</t>
  </si>
  <si>
    <t>CSS 25/20 mm
- zaštita kabela slabe struje.
- polaganje u zid.</t>
  </si>
  <si>
    <t>Zemaljska UHF antena.</t>
  </si>
  <si>
    <t>CSS 25/20 mm
- postojeći razdjelnik prizemlja R-P → razvod po stubištu/hodniku,
- zaštita kabela snage i rasvjete.
- polaganje u zid.</t>
  </si>
  <si>
    <t>CSS 20/16 mm
- R-A → priključnice slabe struje,
- zaštita kabela slabe struje,
- polaganje u zid.</t>
  </si>
  <si>
    <t>Ethernet kabel, U/UTP, 4x2x24 AWG, cat.6,
- R-A → komunikacijske priključnice.</t>
  </si>
  <si>
    <t>Koaksijalni kabel, 75Ω,
- R-A → antenske priključnice.</t>
  </si>
  <si>
    <t>Koaksijalni kabel, 75Ω.
- antene → AO → KO-A, KO-B,
- polaganje cijev u Ø25mm zidu.</t>
  </si>
  <si>
    <t>Ethernet kabel, U/UTP, 4x2x24 AWG, cat.6,
- priključna kutija EKI operatera → R-A, R-B,
- polaganje cijev u Ø25mm zidu.</t>
  </si>
  <si>
    <t>Dobava, ugradnja i spajanje antenskog razdjelnika 1/2, jedan ulaz - dva izlaza, 5-1000 MHz, 75Ω.
- ugradnja u razvodnu kutiju (AO) u potkrovlju.</t>
  </si>
  <si>
    <r>
      <rPr>
        <b/>
        <sz val="11"/>
        <rFont val="Arial"/>
        <family val="2"/>
      </rPr>
      <t xml:space="preserve">Razdjelnik stana A (R-A) </t>
    </r>
    <r>
      <rPr>
        <sz val="11"/>
        <rFont val="Arial"/>
        <family val="2"/>
      </rPr>
      <t>- dobava, ugradnja i spajanje:</t>
    </r>
  </si>
  <si>
    <r>
      <rPr>
        <b/>
        <sz val="11"/>
        <rFont val="Arial"/>
        <family val="2"/>
      </rPr>
      <t>Postojeći razdjelnik objekta (prizemlja - R-P)</t>
    </r>
    <r>
      <rPr>
        <sz val="11"/>
        <rFont val="Arial"/>
        <family val="2"/>
      </rPr>
      <t xml:space="preserve"> - dobava, ugradnja i spajanje sljedećih elemenata u postojeći razdjelnik:</t>
    </r>
  </si>
  <si>
    <r>
      <rPr>
        <b/>
        <sz val="11"/>
        <rFont val="Arial"/>
        <family val="2"/>
      </rPr>
      <t xml:space="preserve">Priključno-mjerni ormar (PMO) </t>
    </r>
    <r>
      <rPr>
        <sz val="11"/>
        <rFont val="Arial"/>
        <family val="2"/>
      </rPr>
      <t>- dobava, ugradnja i spajanje:</t>
    </r>
  </si>
  <si>
    <r>
      <t>FG16OR16 3G16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
- PMO → R-A,
- polaganje cijev u Ø40mm zidu.</t>
    </r>
  </si>
  <si>
    <r>
      <t>H07V-K 16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
- uzemljivač → R-A.
- polaganje cijev u Ø25mm zidu.</t>
    </r>
  </si>
  <si>
    <r>
      <t>NYM-J 3x4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
- strujni krug el. ploče za kuhanje,
- polaganje u cijev Ø25mm u zidu.</t>
    </r>
  </si>
  <si>
    <r>
      <t>NYM-J 3x2,5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
- strujni krugovi snage,
- polaganje u cijev Ø25mm u zidu.</t>
    </r>
  </si>
  <si>
    <r>
      <t>NYM-J 5x1,5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
- strujni krugovi rasvjete,
- polaganje u cijev Ø25mm u zidu.</t>
    </r>
  </si>
  <si>
    <r>
      <t>NYM-J 3x1,5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
- strujni krugovi rasvjete i pumpe grijanja,
- polaganje u cijev Ø20mm u zidu.</t>
    </r>
  </si>
  <si>
    <r>
      <t>NYM-J 5x1,5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
- postojeći razdjelnik prizemlja R-P → razvod po stubištu/hodniku,
- polaganje u cijev Ø25mm u zidu.</t>
    </r>
  </si>
  <si>
    <r>
      <t>H07V-K 16 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
- uzemljivač → AO, antena.
- polaganje cijev u Ø25mm zidu.</t>
    </r>
  </si>
  <si>
    <t>Jed. mjere</t>
  </si>
  <si>
    <t>Količina</t>
  </si>
  <si>
    <t>Jedinična cijena</t>
  </si>
  <si>
    <t>Opis</t>
  </si>
  <si>
    <t>A</t>
  </si>
  <si>
    <t>B</t>
  </si>
  <si>
    <t>C</t>
  </si>
  <si>
    <t>D</t>
  </si>
  <si>
    <t>E</t>
  </si>
  <si>
    <t>A.1</t>
  </si>
  <si>
    <t>A.2</t>
  </si>
  <si>
    <t>B.1</t>
  </si>
  <si>
    <t>B.3</t>
  </si>
  <si>
    <t>B.4</t>
  </si>
  <si>
    <t>C.1</t>
  </si>
  <si>
    <t>C.2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</si>
  <si>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</si>
  <si>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</si>
  <si>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</si>
  <si>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</si>
  <si>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</si>
  <si>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</si>
  <si>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</si>
  <si>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</si>
  <si>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</si>
  <si>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</si>
  <si>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</si>
  <si>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</si>
  <si>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</si>
  <si>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</si>
  <si>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</si>
  <si>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</si>
  <si>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</si>
  <si>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</si>
  <si>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</si>
  <si>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</si>
  <si>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</si>
  <si>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</si>
  <si>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</si>
  <si>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C.26</t>
  </si>
  <si>
    <t>C.27</t>
  </si>
  <si>
    <t>C.28</t>
  </si>
  <si>
    <t>D.1</t>
  </si>
  <si>
    <t>D.2</t>
  </si>
  <si>
    <t>D.3</t>
  </si>
  <si>
    <t>D.4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</si>
  <si>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</si>
  <si>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</si>
  <si>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</si>
  <si>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</si>
  <si>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</si>
  <si>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</si>
  <si>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</si>
  <si>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</si>
  <si>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</si>
  <si>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</si>
  <si>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E.1</t>
  </si>
  <si>
    <t>E.2</t>
  </si>
  <si>
    <t>UKUPNO PRIPREMNI RADOVI:</t>
  </si>
  <si>
    <t>UKUPNO RAZDJELNICI:</t>
  </si>
  <si>
    <t>UKUPNO INSTALACIJA SNAGE I RASVJETE:</t>
  </si>
  <si>
    <t>UKUPNO INSTALACIJA SLABE STRUJE:</t>
  </si>
  <si>
    <t>UKUPNO ISPITIVANJA I MJERENJA:</t>
  </si>
  <si>
    <t>Priključno-mjerni ormar za ugradnju u zid, za smještaj tri brojila.
Kućište izrađeno od UV otpornog prešanog poliestera ojačanog staklenim vlaknima, izveden u razini zaštite ≥IP44 i otpornosti na mehaničke udarce IK10. Ormar mora biti opremljen rastavnim sklopkama za ugradnju glavnih osigurača, N i PE sabirnicama, bravicom prema tipizaciji HEP-a, spremnikom za dokumentaciju A4,  naljepnicom "OPREZ - VISOKI NAPON" i natpisnom pločicom s oznakom ormara.
U ormar se ugrađuje postojeće brojilo objekta i dva nova jednofazna izravna komunikacijska brojila (ugrađuje HEP).</t>
  </si>
  <si>
    <t>3 x (priključnica 2P+PE, 230 V, 16 A, 2M),
1 x (priključnica 2P (euro), 230 V, 16 A, 1M),
- priključno mjesto iza TV-a u dnevnom boravku.</t>
  </si>
  <si>
    <t>2 x (priključnica 2P+PE, 230 V, 16 A, 2M),
1 x (slijepi modul, 1M),
1 x (priključnica RJ45, cat.6, U/UTP, 1M),
1 x (priključnica antenska, TV, 1M),
- priključno mjesto iza TV-a u sobi.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</si>
</sst>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\ [$€-1]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 applyNumberFormat="0" applyFont="0" applyBorder="0" applyAlignment="0" applyProtection="0"/>
    <xf numFmtId="0" fontId="6" fillId="0" borderId="0" applyNumberFormat="0" applyFont="0" applyBorder="0" applyAlignment="0" applyProtection="0"/>
  </cellStyleXfs>
  <cellXfs count="48">
    <xf numFmtId="0" fontId="0" fillId="0" borderId="0" xfId="0"/>
    <xf numFmtId="0" fontId="3" fillId="0" borderId="0" xfId="1" applyFont="1"/>
    <xf numFmtId="0" fontId="2" fillId="0" borderId="0" xfId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/>
    </xf>
    <xf numFmtId="3" fontId="8" fillId="0" borderId="2" xfId="1" applyNumberFormat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vertical="center" wrapText="1"/>
    </xf>
    <xf numFmtId="0" fontId="8" fillId="0" borderId="1" xfId="1" quotePrefix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165" fontId="8" fillId="0" borderId="3" xfId="2" applyNumberFormat="1" applyFont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2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8" fillId="3" borderId="2" xfId="1" applyNumberFormat="1" applyFont="1" applyFill="1" applyBorder="1" applyAlignment="1">
      <alignment horizontal="center" vertical="center" wrapText="1"/>
    </xf>
    <xf numFmtId="165" fontId="8" fillId="3" borderId="3" xfId="1" applyNumberFormat="1" applyFont="1" applyFill="1" applyBorder="1" applyAlignment="1">
      <alignment horizontal="center" vertical="center" wrapText="1"/>
    </xf>
    <xf numFmtId="165" fontId="7" fillId="3" borderId="3" xfId="1" applyNumberFormat="1" applyFont="1" applyFill="1" applyBorder="1" applyAlignment="1">
      <alignment horizontal="center" vertical="center"/>
    </xf>
    <xf numFmtId="165" fontId="8" fillId="4" borderId="2" xfId="1" applyNumberFormat="1" applyFont="1" applyFill="1" applyBorder="1" applyAlignment="1">
      <alignment horizontal="center" vertical="center" wrapText="1"/>
    </xf>
    <xf numFmtId="165" fontId="8" fillId="4" borderId="3" xfId="2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vertical="center"/>
    </xf>
    <xf numFmtId="165" fontId="7" fillId="3" borderId="2" xfId="1" applyNumberFormat="1" applyFont="1" applyFill="1" applyBorder="1" applyAlignment="1">
      <alignment vertical="center"/>
    </xf>
    <xf numFmtId="165" fontId="7" fillId="3" borderId="3" xfId="1" applyNumberFormat="1" applyFont="1" applyFill="1" applyBorder="1" applyAlignment="1">
      <alignment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0000000}"/>
    <cellStyle name="Normal_TROŠKOVNIK - KAM - ŽUTO" xfId="2" xr:uid="{00000000-0005-0000-0000-000001000000}"/>
    <cellStyle name="Normalno 2" xfId="4" xr:uid="{00000000-0005-0000-0000-000003000000}"/>
    <cellStyle name="Normalno 6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4"/>
  <sheetViews>
    <sheetView tabSelected="1" zoomScale="85" zoomScaleNormal="85" zoomScaleSheetLayoutView="100" zoomScalePageLayoutView="55" workbookViewId="0">
      <selection activeCell="K41" sqref="K41"/>
    </sheetView>
  </sheetViews>
  <sheetFormatPr defaultColWidth="10.7109375" defaultRowHeight="18" customHeight="1" x14ac:dyDescent="0.25"/>
  <cols>
    <col min="1" max="1" width="6" customWidth="1"/>
    <col min="2" max="2" width="60.7109375" customWidth="1"/>
    <col min="3" max="4" width="11.5703125" customWidth="1"/>
    <col min="5" max="5" width="15.140625" customWidth="1"/>
    <col min="6" max="6" width="20.85546875" customWidth="1"/>
  </cols>
  <sheetData>
    <row r="1" spans="1:6" s="1" customFormat="1" ht="54" customHeight="1" x14ac:dyDescent="0.25">
      <c r="A1" s="21" t="s">
        <v>0</v>
      </c>
      <c r="B1" s="22" t="s">
        <v>86</v>
      </c>
      <c r="C1" s="22" t="s">
        <v>83</v>
      </c>
      <c r="D1" s="23" t="s">
        <v>84</v>
      </c>
      <c r="E1" s="24" t="s">
        <v>85</v>
      </c>
      <c r="F1" s="25" t="s">
        <v>1</v>
      </c>
    </row>
    <row r="2" spans="1:6" s="2" customFormat="1" ht="18.75" customHeight="1" x14ac:dyDescent="0.25">
      <c r="A2" s="9"/>
      <c r="B2" s="15"/>
      <c r="C2" s="10"/>
      <c r="D2" s="11"/>
      <c r="E2" s="12"/>
      <c r="F2" s="20"/>
    </row>
    <row r="3" spans="1:6" s="2" customFormat="1" ht="24.95" customHeight="1" x14ac:dyDescent="0.25">
      <c r="A3" s="31" t="s">
        <v>87</v>
      </c>
      <c r="B3" s="32" t="s">
        <v>19</v>
      </c>
      <c r="C3" s="32"/>
      <c r="D3" s="32"/>
      <c r="E3" s="33"/>
      <c r="F3" s="34"/>
    </row>
    <row r="4" spans="1:6" s="2" customFormat="1" x14ac:dyDescent="0.25">
      <c r="A4" s="4"/>
      <c r="B4" s="5"/>
      <c r="C4" s="6"/>
      <c r="D4" s="7"/>
      <c r="E4" s="12"/>
      <c r="F4" s="20"/>
    </row>
    <row r="5" spans="1:6" s="2" customFormat="1" ht="28.5" x14ac:dyDescent="0.25">
      <c r="A5" s="4" t="s">
        <v>92</v>
      </c>
      <c r="B5" s="5" t="s">
        <v>20</v>
      </c>
      <c r="C5" s="6" t="s">
        <v>21</v>
      </c>
      <c r="D5" s="7">
        <v>3</v>
      </c>
      <c r="E5" s="26"/>
      <c r="F5" s="27">
        <f>$D5*$E5</f>
        <v>0</v>
      </c>
    </row>
    <row r="6" spans="1:6" s="2" customFormat="1" x14ac:dyDescent="0.25">
      <c r="A6" s="4"/>
      <c r="B6" s="5"/>
      <c r="C6" s="6"/>
      <c r="D6" s="7"/>
      <c r="E6" s="12"/>
      <c r="F6" s="20"/>
    </row>
    <row r="7" spans="1:6" s="2" customFormat="1" ht="28.5" x14ac:dyDescent="0.25">
      <c r="A7" s="4" t="s">
        <v>93</v>
      </c>
      <c r="B7" s="16" t="s">
        <v>22</v>
      </c>
      <c r="C7" s="6" t="s">
        <v>6</v>
      </c>
      <c r="D7" s="7">
        <v>1</v>
      </c>
      <c r="E7" s="26"/>
      <c r="F7" s="27">
        <f>$D7*$E7</f>
        <v>0</v>
      </c>
    </row>
    <row r="8" spans="1:6" s="2" customFormat="1" x14ac:dyDescent="0.25">
      <c r="A8" s="4"/>
      <c r="B8" s="13"/>
      <c r="C8" s="6"/>
      <c r="D8" s="7"/>
      <c r="E8" s="12"/>
      <c r="F8" s="20"/>
    </row>
    <row r="9" spans="1:6" s="2" customFormat="1" x14ac:dyDescent="0.25">
      <c r="A9" s="4"/>
      <c r="B9" s="17"/>
      <c r="C9" s="17"/>
      <c r="D9" s="17"/>
      <c r="E9" s="18" t="s">
        <v>141</v>
      </c>
      <c r="F9" s="28">
        <f>SUM($F$4:$F$8)</f>
        <v>0</v>
      </c>
    </row>
    <row r="10" spans="1:6" s="2" customFormat="1" x14ac:dyDescent="0.25">
      <c r="A10" s="4"/>
      <c r="B10" s="13"/>
      <c r="C10" s="6"/>
      <c r="D10" s="6"/>
      <c r="E10" s="12"/>
      <c r="F10" s="20"/>
    </row>
    <row r="11" spans="1:6" s="2" customFormat="1" ht="24.95" customHeight="1" x14ac:dyDescent="0.25">
      <c r="A11" s="31" t="s">
        <v>88</v>
      </c>
      <c r="B11" s="32" t="s">
        <v>10</v>
      </c>
      <c r="C11" s="32"/>
      <c r="D11" s="32"/>
      <c r="E11" s="33"/>
      <c r="F11" s="34"/>
    </row>
    <row r="12" spans="1:6" s="2" customFormat="1" x14ac:dyDescent="0.25">
      <c r="A12" s="4"/>
      <c r="B12" s="5"/>
      <c r="C12" s="6"/>
      <c r="D12" s="7"/>
      <c r="E12" s="12"/>
      <c r="F12" s="20"/>
    </row>
    <row r="13" spans="1:6" s="2" customFormat="1" ht="21" customHeight="1" x14ac:dyDescent="0.25">
      <c r="A13" s="4" t="s">
        <v>94</v>
      </c>
      <c r="B13" s="16" t="s">
        <v>72</v>
      </c>
      <c r="C13" s="6"/>
      <c r="D13" s="7"/>
      <c r="E13" s="12"/>
      <c r="F13" s="20"/>
    </row>
    <row r="14" spans="1:6" s="2" customFormat="1" ht="115.15" customHeight="1" x14ac:dyDescent="0.25">
      <c r="A14" s="14" t="s">
        <v>9</v>
      </c>
      <c r="B14" s="16" t="s">
        <v>35</v>
      </c>
      <c r="C14" s="6" t="s">
        <v>2</v>
      </c>
      <c r="D14" s="7">
        <v>1</v>
      </c>
      <c r="E14" s="12"/>
      <c r="F14" s="20"/>
    </row>
    <row r="15" spans="1:6" s="2" customFormat="1" ht="28.5" x14ac:dyDescent="0.25">
      <c r="A15" s="14" t="s">
        <v>9</v>
      </c>
      <c r="B15" s="16" t="s">
        <v>36</v>
      </c>
      <c r="C15" s="6" t="s">
        <v>2</v>
      </c>
      <c r="D15" s="7">
        <v>1</v>
      </c>
      <c r="E15" s="12"/>
      <c r="F15" s="20"/>
    </row>
    <row r="16" spans="1:6" s="2" customFormat="1" x14ac:dyDescent="0.25">
      <c r="A16" s="14" t="s">
        <v>9</v>
      </c>
      <c r="B16" s="16" t="s">
        <v>37</v>
      </c>
      <c r="C16" s="6" t="s">
        <v>2</v>
      </c>
      <c r="D16" s="7">
        <v>1</v>
      </c>
      <c r="E16" s="12"/>
      <c r="F16" s="20"/>
    </row>
    <row r="17" spans="1:6" s="2" customFormat="1" x14ac:dyDescent="0.25">
      <c r="A17" s="14" t="s">
        <v>9</v>
      </c>
      <c r="B17" s="16" t="s">
        <v>38</v>
      </c>
      <c r="C17" s="6" t="s">
        <v>2</v>
      </c>
      <c r="D17" s="7">
        <v>1</v>
      </c>
      <c r="E17" s="12"/>
      <c r="F17" s="20"/>
    </row>
    <row r="18" spans="1:6" s="2" customFormat="1" ht="28.5" x14ac:dyDescent="0.25">
      <c r="A18" s="14" t="s">
        <v>9</v>
      </c>
      <c r="B18" s="16" t="s">
        <v>23</v>
      </c>
      <c r="C18" s="6" t="s">
        <v>2</v>
      </c>
      <c r="D18" s="7">
        <v>3</v>
      </c>
      <c r="E18" s="12"/>
      <c r="F18" s="20"/>
    </row>
    <row r="19" spans="1:6" s="2" customFormat="1" x14ac:dyDescent="0.25">
      <c r="A19" s="14" t="s">
        <v>9</v>
      </c>
      <c r="B19" s="16" t="s">
        <v>39</v>
      </c>
      <c r="C19" s="6" t="s">
        <v>2</v>
      </c>
      <c r="D19" s="7">
        <v>1</v>
      </c>
      <c r="E19" s="12"/>
      <c r="F19" s="20"/>
    </row>
    <row r="20" spans="1:6" s="2" customFormat="1" x14ac:dyDescent="0.25">
      <c r="A20" s="14" t="s">
        <v>9</v>
      </c>
      <c r="B20" s="16" t="s">
        <v>24</v>
      </c>
      <c r="C20" s="6" t="s">
        <v>2</v>
      </c>
      <c r="D20" s="7">
        <v>10</v>
      </c>
      <c r="E20" s="12"/>
      <c r="F20" s="20"/>
    </row>
    <row r="21" spans="1:6" s="2" customFormat="1" x14ac:dyDescent="0.25">
      <c r="A21" s="14" t="s">
        <v>9</v>
      </c>
      <c r="B21" s="16" t="s">
        <v>25</v>
      </c>
      <c r="C21" s="6" t="s">
        <v>2</v>
      </c>
      <c r="D21" s="7">
        <v>4</v>
      </c>
      <c r="E21" s="12"/>
      <c r="F21" s="20"/>
    </row>
    <row r="22" spans="1:6" s="2" customFormat="1" x14ac:dyDescent="0.25">
      <c r="A22" s="14" t="s">
        <v>9</v>
      </c>
      <c r="B22" s="16" t="s">
        <v>45</v>
      </c>
      <c r="C22" s="6" t="s">
        <v>2</v>
      </c>
      <c r="D22" s="7">
        <v>1</v>
      </c>
      <c r="E22" s="12"/>
      <c r="F22" s="20"/>
    </row>
    <row r="23" spans="1:6" s="2" customFormat="1" x14ac:dyDescent="0.25">
      <c r="A23" s="14" t="s">
        <v>9</v>
      </c>
      <c r="B23" s="16" t="s">
        <v>56</v>
      </c>
      <c r="C23" s="6" t="s">
        <v>6</v>
      </c>
      <c r="D23" s="7">
        <v>1</v>
      </c>
      <c r="E23" s="12"/>
      <c r="F23" s="20"/>
    </row>
    <row r="24" spans="1:6" s="2" customFormat="1" x14ac:dyDescent="0.25">
      <c r="A24" s="14"/>
      <c r="B24" s="19" t="s">
        <v>40</v>
      </c>
      <c r="C24" s="6" t="s">
        <v>6</v>
      </c>
      <c r="D24" s="7">
        <v>1</v>
      </c>
      <c r="E24" s="26"/>
      <c r="F24" s="27">
        <f>$D24*$E24</f>
        <v>0</v>
      </c>
    </row>
    <row r="25" spans="1:6" s="2" customFormat="1" x14ac:dyDescent="0.25">
      <c r="A25" s="4"/>
      <c r="B25" s="5"/>
      <c r="C25" s="6"/>
      <c r="D25" s="7"/>
      <c r="E25" s="12"/>
      <c r="F25" s="20"/>
    </row>
    <row r="26" spans="1:6" s="2" customFormat="1" ht="29.25" x14ac:dyDescent="0.25">
      <c r="A26" s="4" t="s">
        <v>95</v>
      </c>
      <c r="B26" s="16" t="s">
        <v>73</v>
      </c>
      <c r="C26" s="6"/>
      <c r="D26" s="7"/>
      <c r="E26" s="12"/>
      <c r="F26" s="20"/>
    </row>
    <row r="27" spans="1:6" s="2" customFormat="1" x14ac:dyDescent="0.25">
      <c r="A27" s="14" t="s">
        <v>9</v>
      </c>
      <c r="B27" s="16" t="s">
        <v>25</v>
      </c>
      <c r="C27" s="6" t="s">
        <v>2</v>
      </c>
      <c r="D27" s="7">
        <v>1</v>
      </c>
      <c r="E27" s="12"/>
      <c r="F27" s="20"/>
    </row>
    <row r="28" spans="1:6" s="2" customFormat="1" x14ac:dyDescent="0.25">
      <c r="A28" s="14" t="s">
        <v>9</v>
      </c>
      <c r="B28" s="16" t="s">
        <v>55</v>
      </c>
      <c r="C28" s="6" t="s">
        <v>2</v>
      </c>
      <c r="D28" s="7">
        <v>1</v>
      </c>
      <c r="E28" s="12"/>
      <c r="F28" s="20"/>
    </row>
    <row r="29" spans="1:6" s="2" customFormat="1" x14ac:dyDescent="0.25">
      <c r="A29" s="14" t="s">
        <v>9</v>
      </c>
      <c r="B29" s="16" t="s">
        <v>56</v>
      </c>
      <c r="C29" s="6" t="s">
        <v>6</v>
      </c>
      <c r="D29" s="7">
        <v>1</v>
      </c>
      <c r="E29" s="12"/>
      <c r="F29" s="20"/>
    </row>
    <row r="30" spans="1:6" s="2" customFormat="1" x14ac:dyDescent="0.25">
      <c r="A30" s="14"/>
      <c r="B30" s="19" t="s">
        <v>54</v>
      </c>
      <c r="C30" s="6" t="s">
        <v>6</v>
      </c>
      <c r="D30" s="7">
        <v>1</v>
      </c>
      <c r="E30" s="26"/>
      <c r="F30" s="27">
        <f>$D30*$E30</f>
        <v>0</v>
      </c>
    </row>
    <row r="31" spans="1:6" s="2" customFormat="1" x14ac:dyDescent="0.25">
      <c r="A31" s="4"/>
      <c r="B31" s="5"/>
      <c r="C31" s="6"/>
      <c r="D31" s="7"/>
      <c r="E31" s="12"/>
      <c r="F31" s="20"/>
    </row>
    <row r="32" spans="1:6" s="2" customFormat="1" ht="21" customHeight="1" x14ac:dyDescent="0.25">
      <c r="A32" s="4" t="s">
        <v>96</v>
      </c>
      <c r="B32" s="16" t="s">
        <v>74</v>
      </c>
      <c r="C32" s="6"/>
      <c r="D32" s="7"/>
      <c r="E32" s="12"/>
      <c r="F32" s="20"/>
    </row>
    <row r="33" spans="1:6" s="2" customFormat="1" ht="143.44999999999999" customHeight="1" x14ac:dyDescent="0.25">
      <c r="A33" s="14" t="s">
        <v>9</v>
      </c>
      <c r="B33" s="16" t="s">
        <v>146</v>
      </c>
      <c r="C33" s="6" t="s">
        <v>6</v>
      </c>
      <c r="D33" s="7">
        <v>1</v>
      </c>
      <c r="E33" s="26"/>
      <c r="F33" s="27">
        <f>$D33*$E33</f>
        <v>0</v>
      </c>
    </row>
    <row r="34" spans="1:6" s="2" customFormat="1" x14ac:dyDescent="0.25">
      <c r="A34" s="4"/>
      <c r="B34" s="13"/>
      <c r="C34" s="6"/>
      <c r="D34" s="7"/>
      <c r="E34" s="12"/>
      <c r="F34" s="20"/>
    </row>
    <row r="35" spans="1:6" s="2" customFormat="1" x14ac:dyDescent="0.25">
      <c r="A35" s="4"/>
      <c r="B35" s="17"/>
      <c r="C35" s="17"/>
      <c r="D35" s="17"/>
      <c r="E35" s="18" t="s">
        <v>142</v>
      </c>
      <c r="F35" s="28">
        <f>SUM($F$12:$F$34)</f>
        <v>0</v>
      </c>
    </row>
    <row r="36" spans="1:6" s="2" customFormat="1" x14ac:dyDescent="0.25">
      <c r="A36" s="4"/>
      <c r="B36" s="13"/>
      <c r="C36" s="6"/>
      <c r="D36" s="6"/>
      <c r="E36" s="12"/>
      <c r="F36" s="20"/>
    </row>
    <row r="37" spans="1:6" s="2" customFormat="1" ht="24.95" customHeight="1" x14ac:dyDescent="0.25">
      <c r="A37" s="31" t="s">
        <v>89</v>
      </c>
      <c r="B37" s="32" t="s">
        <v>16</v>
      </c>
      <c r="C37" s="32"/>
      <c r="D37" s="32"/>
      <c r="E37" s="33"/>
      <c r="F37" s="34"/>
    </row>
    <row r="38" spans="1:6" s="2" customFormat="1" x14ac:dyDescent="0.25">
      <c r="A38" s="4"/>
      <c r="B38" s="5"/>
      <c r="C38" s="6"/>
      <c r="D38" s="7"/>
      <c r="E38" s="12"/>
      <c r="F38" s="20"/>
    </row>
    <row r="39" spans="1:6" s="2" customFormat="1" x14ac:dyDescent="0.25">
      <c r="A39" s="4"/>
      <c r="B39" s="16" t="s">
        <v>41</v>
      </c>
      <c r="C39" s="6"/>
      <c r="D39" s="7"/>
      <c r="E39" s="12"/>
      <c r="F39" s="20"/>
    </row>
    <row r="40" spans="1:6" s="2" customFormat="1" x14ac:dyDescent="0.25">
      <c r="A40" s="4"/>
      <c r="B40" s="5"/>
      <c r="C40" s="6"/>
      <c r="D40" s="7"/>
      <c r="E40" s="12"/>
      <c r="F40" s="20"/>
    </row>
    <row r="41" spans="1:6" s="2" customFormat="1" ht="61.15" customHeight="1" x14ac:dyDescent="0.25">
      <c r="A41" s="4"/>
      <c r="B41" s="16" t="s">
        <v>26</v>
      </c>
      <c r="C41" s="6"/>
      <c r="D41" s="7"/>
      <c r="E41" s="12"/>
      <c r="F41" s="20"/>
    </row>
    <row r="42" spans="1:6" s="2" customFormat="1" x14ac:dyDescent="0.25">
      <c r="A42" s="4"/>
      <c r="B42" s="5"/>
      <c r="C42" s="6"/>
      <c r="D42" s="7"/>
      <c r="E42" s="12"/>
      <c r="F42" s="20"/>
    </row>
    <row r="43" spans="1:6" s="2" customFormat="1" ht="57" x14ac:dyDescent="0.25">
      <c r="A43" s="4" t="s">
        <v>97</v>
      </c>
      <c r="B43" s="5" t="s">
        <v>42</v>
      </c>
      <c r="C43" s="6" t="s">
        <v>3</v>
      </c>
      <c r="D43" s="7">
        <v>20</v>
      </c>
      <c r="E43" s="26"/>
      <c r="F43" s="27">
        <f>$D43*$E43</f>
        <v>0</v>
      </c>
    </row>
    <row r="44" spans="1:6" s="2" customFormat="1" x14ac:dyDescent="0.25">
      <c r="A44" s="4"/>
      <c r="B44" s="5"/>
      <c r="C44" s="6"/>
      <c r="D44" s="7"/>
      <c r="E44" s="12"/>
      <c r="F44" s="20"/>
    </row>
    <row r="45" spans="1:6" s="2" customFormat="1" ht="42.75" x14ac:dyDescent="0.25">
      <c r="A45" s="4" t="s">
        <v>98</v>
      </c>
      <c r="B45" s="5" t="s">
        <v>44</v>
      </c>
      <c r="C45" s="6" t="s">
        <v>3</v>
      </c>
      <c r="D45" s="7">
        <v>250</v>
      </c>
      <c r="E45" s="26"/>
      <c r="F45" s="27">
        <f>$D45*$E45</f>
        <v>0</v>
      </c>
    </row>
    <row r="46" spans="1:6" s="2" customFormat="1" x14ac:dyDescent="0.25">
      <c r="A46" s="4"/>
      <c r="B46" s="5"/>
      <c r="C46" s="6"/>
      <c r="D46" s="7"/>
      <c r="E46" s="12"/>
      <c r="F46" s="20"/>
    </row>
    <row r="47" spans="1:6" s="2" customFormat="1" ht="42.75" x14ac:dyDescent="0.25">
      <c r="A47" s="4" t="s">
        <v>99</v>
      </c>
      <c r="B47" s="5" t="s">
        <v>43</v>
      </c>
      <c r="C47" s="6" t="s">
        <v>3</v>
      </c>
      <c r="D47" s="7">
        <v>100</v>
      </c>
      <c r="E47" s="26"/>
      <c r="F47" s="27">
        <f>$D47*$E47</f>
        <v>0</v>
      </c>
    </row>
    <row r="48" spans="1:6" s="2" customFormat="1" x14ac:dyDescent="0.25">
      <c r="A48" s="4"/>
      <c r="B48" s="5"/>
      <c r="C48" s="6"/>
      <c r="D48" s="7"/>
      <c r="E48" s="12"/>
      <c r="F48" s="20"/>
    </row>
    <row r="49" spans="1:6" s="2" customFormat="1" x14ac:dyDescent="0.25">
      <c r="A49" s="4"/>
      <c r="B49" s="5"/>
      <c r="C49" s="6"/>
      <c r="D49" s="7"/>
      <c r="E49" s="12"/>
      <c r="F49" s="20"/>
    </row>
    <row r="50" spans="1:6" s="2" customFormat="1" ht="42.75" x14ac:dyDescent="0.25">
      <c r="A50" s="4"/>
      <c r="B50" s="16" t="s">
        <v>18</v>
      </c>
      <c r="C50" s="6"/>
      <c r="D50" s="7"/>
      <c r="E50" s="12"/>
      <c r="F50" s="20"/>
    </row>
    <row r="51" spans="1:6" s="2" customFormat="1" x14ac:dyDescent="0.25">
      <c r="A51" s="4"/>
      <c r="B51" s="5"/>
      <c r="C51" s="6"/>
      <c r="D51" s="7"/>
      <c r="E51" s="12"/>
      <c r="F51" s="20"/>
    </row>
    <row r="52" spans="1:6" s="2" customFormat="1" ht="45" x14ac:dyDescent="0.25">
      <c r="A52" s="4" t="s">
        <v>100</v>
      </c>
      <c r="B52" s="5" t="s">
        <v>75</v>
      </c>
      <c r="C52" s="6" t="s">
        <v>3</v>
      </c>
      <c r="D52" s="7">
        <v>20</v>
      </c>
      <c r="E52" s="26"/>
      <c r="F52" s="27">
        <f>$D52*$E52</f>
        <v>0</v>
      </c>
    </row>
    <row r="53" spans="1:6" s="2" customFormat="1" x14ac:dyDescent="0.25">
      <c r="A53" s="4"/>
      <c r="B53" s="5"/>
      <c r="C53" s="6"/>
      <c r="D53" s="7"/>
      <c r="E53" s="12"/>
      <c r="F53" s="20"/>
    </row>
    <row r="54" spans="1:6" s="2" customFormat="1" ht="45" x14ac:dyDescent="0.25">
      <c r="A54" s="4" t="s">
        <v>101</v>
      </c>
      <c r="B54" s="16" t="s">
        <v>76</v>
      </c>
      <c r="C54" s="6" t="s">
        <v>3</v>
      </c>
      <c r="D54" s="7">
        <v>20</v>
      </c>
      <c r="E54" s="26"/>
      <c r="F54" s="27">
        <f>$D54*$E54</f>
        <v>0</v>
      </c>
    </row>
    <row r="55" spans="1:6" s="2" customFormat="1" x14ac:dyDescent="0.25">
      <c r="A55" s="4"/>
      <c r="B55" s="5"/>
      <c r="C55" s="6"/>
      <c r="D55" s="7"/>
      <c r="E55" s="12"/>
      <c r="F55" s="20"/>
    </row>
    <row r="56" spans="1:6" s="2" customFormat="1" ht="45" x14ac:dyDescent="0.25">
      <c r="A56" s="4" t="s">
        <v>102</v>
      </c>
      <c r="B56" s="5" t="s">
        <v>77</v>
      </c>
      <c r="C56" s="6" t="s">
        <v>3</v>
      </c>
      <c r="D56" s="7">
        <v>15</v>
      </c>
      <c r="E56" s="26"/>
      <c r="F56" s="27">
        <f>$D56*$E56</f>
        <v>0</v>
      </c>
    </row>
    <row r="57" spans="1:6" s="2" customFormat="1" x14ac:dyDescent="0.25">
      <c r="A57" s="4"/>
      <c r="B57" s="5"/>
      <c r="C57" s="6"/>
      <c r="D57" s="7"/>
      <c r="E57" s="12"/>
      <c r="F57" s="20"/>
    </row>
    <row r="58" spans="1:6" s="2" customFormat="1" ht="45" x14ac:dyDescent="0.25">
      <c r="A58" s="4" t="s">
        <v>103</v>
      </c>
      <c r="B58" s="5" t="s">
        <v>78</v>
      </c>
      <c r="C58" s="6" t="s">
        <v>3</v>
      </c>
      <c r="D58" s="7">
        <v>200</v>
      </c>
      <c r="E58" s="26"/>
      <c r="F58" s="27">
        <f>$D58*$E58</f>
        <v>0</v>
      </c>
    </row>
    <row r="59" spans="1:6" s="2" customFormat="1" x14ac:dyDescent="0.25">
      <c r="A59" s="4"/>
      <c r="B59" s="5"/>
      <c r="C59" s="6"/>
      <c r="D59" s="7"/>
      <c r="E59" s="12"/>
      <c r="F59" s="20"/>
    </row>
    <row r="60" spans="1:6" s="2" customFormat="1" ht="45" x14ac:dyDescent="0.25">
      <c r="A60" s="4" t="s">
        <v>104</v>
      </c>
      <c r="B60" s="5" t="s">
        <v>79</v>
      </c>
      <c r="C60" s="6" t="s">
        <v>3</v>
      </c>
      <c r="D60" s="7">
        <v>50</v>
      </c>
      <c r="E60" s="26"/>
      <c r="F60" s="27">
        <f>$D60*$E60</f>
        <v>0</v>
      </c>
    </row>
    <row r="61" spans="1:6" s="2" customFormat="1" x14ac:dyDescent="0.25">
      <c r="A61" s="4"/>
      <c r="B61" s="5"/>
      <c r="C61" s="6"/>
      <c r="D61" s="7"/>
      <c r="E61" s="12"/>
      <c r="F61" s="20"/>
    </row>
    <row r="62" spans="1:6" s="2" customFormat="1" ht="45" x14ac:dyDescent="0.25">
      <c r="A62" s="4" t="s">
        <v>105</v>
      </c>
      <c r="B62" s="5" t="s">
        <v>80</v>
      </c>
      <c r="C62" s="6" t="s">
        <v>3</v>
      </c>
      <c r="D62" s="7">
        <v>100</v>
      </c>
      <c r="E62" s="26"/>
      <c r="F62" s="27">
        <f>$D62*$E62</f>
        <v>0</v>
      </c>
    </row>
    <row r="63" spans="1:6" s="2" customFormat="1" x14ac:dyDescent="0.25">
      <c r="A63" s="4"/>
      <c r="B63" s="5"/>
      <c r="C63" s="6"/>
      <c r="D63" s="7"/>
      <c r="E63" s="12"/>
      <c r="F63" s="20"/>
    </row>
    <row r="64" spans="1:6" s="2" customFormat="1" x14ac:dyDescent="0.25">
      <c r="A64" s="4"/>
      <c r="B64" s="5"/>
      <c r="C64" s="6"/>
      <c r="D64" s="7"/>
      <c r="E64" s="12"/>
      <c r="F64" s="20"/>
    </row>
    <row r="65" spans="1:6" s="2" customFormat="1" ht="71.25" x14ac:dyDescent="0.25">
      <c r="A65" s="4"/>
      <c r="B65" s="16" t="s">
        <v>14</v>
      </c>
      <c r="C65" s="6"/>
      <c r="D65" s="7"/>
      <c r="E65" s="12"/>
      <c r="F65" s="20"/>
    </row>
    <row r="66" spans="1:6" s="2" customFormat="1" x14ac:dyDescent="0.25">
      <c r="A66" s="4"/>
      <c r="B66" s="5"/>
      <c r="C66" s="6"/>
      <c r="D66" s="7"/>
      <c r="E66" s="12"/>
      <c r="F66" s="20"/>
    </row>
    <row r="67" spans="1:6" s="2" customFormat="1" ht="42.75" x14ac:dyDescent="0.25">
      <c r="A67" s="4" t="s">
        <v>106</v>
      </c>
      <c r="B67" s="16" t="s">
        <v>147</v>
      </c>
      <c r="C67" s="6" t="s">
        <v>2</v>
      </c>
      <c r="D67" s="7">
        <v>1</v>
      </c>
      <c r="E67" s="26"/>
      <c r="F67" s="27">
        <f>$D67*$E67</f>
        <v>0</v>
      </c>
    </row>
    <row r="68" spans="1:6" s="2" customFormat="1" x14ac:dyDescent="0.25">
      <c r="A68" s="4"/>
      <c r="B68" s="5"/>
      <c r="C68" s="6"/>
      <c r="D68" s="7"/>
      <c r="E68" s="12"/>
      <c r="F68" s="20"/>
    </row>
    <row r="69" spans="1:6" s="2" customFormat="1" ht="42.75" x14ac:dyDescent="0.25">
      <c r="A69" s="4" t="s">
        <v>107</v>
      </c>
      <c r="B69" s="16" t="s">
        <v>46</v>
      </c>
      <c r="C69" s="6" t="s">
        <v>2</v>
      </c>
      <c r="D69" s="7">
        <v>1</v>
      </c>
      <c r="E69" s="26"/>
      <c r="F69" s="27">
        <f>$D69*$E69</f>
        <v>0</v>
      </c>
    </row>
    <row r="70" spans="1:6" s="2" customFormat="1" x14ac:dyDescent="0.25">
      <c r="A70" s="4"/>
      <c r="B70" s="5"/>
      <c r="C70" s="6"/>
      <c r="D70" s="7"/>
      <c r="E70" s="12"/>
      <c r="F70" s="20"/>
    </row>
    <row r="71" spans="1:6" s="2" customFormat="1" ht="71.25" x14ac:dyDescent="0.25">
      <c r="A71" s="4" t="s">
        <v>108</v>
      </c>
      <c r="B71" s="16" t="s">
        <v>148</v>
      </c>
      <c r="C71" s="6" t="s">
        <v>2</v>
      </c>
      <c r="D71" s="7">
        <v>1</v>
      </c>
      <c r="E71" s="26"/>
      <c r="F71" s="27">
        <f>$D71*$E71</f>
        <v>0</v>
      </c>
    </row>
    <row r="72" spans="1:6" s="2" customFormat="1" x14ac:dyDescent="0.25">
      <c r="A72" s="4"/>
      <c r="B72" s="5"/>
      <c r="C72" s="6"/>
      <c r="D72" s="7"/>
      <c r="E72" s="12"/>
      <c r="F72" s="20"/>
    </row>
    <row r="73" spans="1:6" s="2" customFormat="1" ht="71.25" x14ac:dyDescent="0.25">
      <c r="A73" s="4" t="s">
        <v>109</v>
      </c>
      <c r="B73" s="16" t="s">
        <v>47</v>
      </c>
      <c r="C73" s="6" t="s">
        <v>2</v>
      </c>
      <c r="D73" s="7">
        <v>1</v>
      </c>
      <c r="E73" s="26"/>
      <c r="F73" s="27">
        <f>$D73*$E73</f>
        <v>0</v>
      </c>
    </row>
    <row r="74" spans="1:6" s="2" customFormat="1" x14ac:dyDescent="0.25">
      <c r="A74" s="4"/>
      <c r="B74" s="5"/>
      <c r="C74" s="6"/>
      <c r="D74" s="7"/>
      <c r="E74" s="12"/>
      <c r="F74" s="20"/>
    </row>
    <row r="75" spans="1:6" s="2" customFormat="1" ht="28.5" x14ac:dyDescent="0.25">
      <c r="A75" s="4" t="s">
        <v>110</v>
      </c>
      <c r="B75" s="16" t="s">
        <v>48</v>
      </c>
      <c r="C75" s="6" t="s">
        <v>2</v>
      </c>
      <c r="D75" s="7">
        <v>1</v>
      </c>
      <c r="E75" s="26"/>
      <c r="F75" s="27">
        <f>$D75*$E75</f>
        <v>0</v>
      </c>
    </row>
    <row r="76" spans="1:6" s="2" customFormat="1" x14ac:dyDescent="0.25">
      <c r="A76" s="4"/>
      <c r="B76" s="5"/>
      <c r="C76" s="6"/>
      <c r="D76" s="7"/>
      <c r="E76" s="12"/>
      <c r="F76" s="20"/>
    </row>
    <row r="77" spans="1:6" s="2" customFormat="1" ht="57" x14ac:dyDescent="0.25">
      <c r="A77" s="4" t="s">
        <v>111</v>
      </c>
      <c r="B77" s="16" t="s">
        <v>49</v>
      </c>
      <c r="C77" s="6" t="s">
        <v>2</v>
      </c>
      <c r="D77" s="7">
        <v>1</v>
      </c>
      <c r="E77" s="26"/>
      <c r="F77" s="27">
        <f>$D77*$E77</f>
        <v>0</v>
      </c>
    </row>
    <row r="78" spans="1:6" s="2" customFormat="1" x14ac:dyDescent="0.25">
      <c r="A78" s="4"/>
      <c r="B78" s="5"/>
      <c r="C78" s="6"/>
      <c r="D78" s="7"/>
      <c r="E78" s="12"/>
      <c r="F78" s="20"/>
    </row>
    <row r="79" spans="1:6" s="2" customFormat="1" ht="57" x14ac:dyDescent="0.25">
      <c r="A79" s="4" t="s">
        <v>112</v>
      </c>
      <c r="B79" s="16" t="s">
        <v>50</v>
      </c>
      <c r="C79" s="6" t="s">
        <v>2</v>
      </c>
      <c r="D79" s="7">
        <v>1</v>
      </c>
      <c r="E79" s="26"/>
      <c r="F79" s="27">
        <f>$D79*$E79</f>
        <v>0</v>
      </c>
    </row>
    <row r="80" spans="1:6" s="2" customFormat="1" x14ac:dyDescent="0.25">
      <c r="A80" s="4"/>
      <c r="B80" s="5"/>
      <c r="C80" s="6"/>
      <c r="D80" s="7"/>
      <c r="E80" s="12"/>
      <c r="F80" s="20"/>
    </row>
    <row r="81" spans="1:6" s="2" customFormat="1" x14ac:dyDescent="0.25">
      <c r="A81" s="4" t="s">
        <v>113</v>
      </c>
      <c r="B81" s="16" t="s">
        <v>27</v>
      </c>
      <c r="C81" s="6" t="s">
        <v>2</v>
      </c>
      <c r="D81" s="7">
        <v>2</v>
      </c>
      <c r="E81" s="26"/>
      <c r="F81" s="27">
        <f>$D81*$E81</f>
        <v>0</v>
      </c>
    </row>
    <row r="82" spans="1:6" s="2" customFormat="1" x14ac:dyDescent="0.25">
      <c r="A82" s="4"/>
      <c r="B82" s="5"/>
      <c r="C82" s="6"/>
      <c r="D82" s="7"/>
      <c r="E82" s="12"/>
      <c r="F82" s="20"/>
    </row>
    <row r="83" spans="1:6" s="2" customFormat="1" ht="42.75" x14ac:dyDescent="0.25">
      <c r="A83" s="4" t="s">
        <v>114</v>
      </c>
      <c r="B83" s="16" t="s">
        <v>51</v>
      </c>
      <c r="C83" s="6" t="s">
        <v>2</v>
      </c>
      <c r="D83" s="7">
        <v>1</v>
      </c>
      <c r="E83" s="26"/>
      <c r="F83" s="27">
        <f>$D83*$E83</f>
        <v>0</v>
      </c>
    </row>
    <row r="84" spans="1:6" s="2" customFormat="1" x14ac:dyDescent="0.25">
      <c r="A84" s="4"/>
      <c r="B84" s="5"/>
      <c r="C84" s="6"/>
      <c r="D84" s="7"/>
      <c r="E84" s="12"/>
      <c r="F84" s="20"/>
    </row>
    <row r="85" spans="1:6" s="2" customFormat="1" x14ac:dyDescent="0.25">
      <c r="A85" s="4" t="s">
        <v>115</v>
      </c>
      <c r="B85" s="16" t="s">
        <v>28</v>
      </c>
      <c r="C85" s="6" t="s">
        <v>2</v>
      </c>
      <c r="D85" s="7">
        <v>1</v>
      </c>
      <c r="E85" s="26"/>
      <c r="F85" s="27">
        <f>$D85*$E85</f>
        <v>0</v>
      </c>
    </row>
    <row r="86" spans="1:6" s="2" customFormat="1" x14ac:dyDescent="0.25">
      <c r="A86" s="4"/>
      <c r="B86" s="5"/>
      <c r="C86" s="6"/>
      <c r="D86" s="7"/>
      <c r="E86" s="12"/>
      <c r="F86" s="20"/>
    </row>
    <row r="87" spans="1:6" s="2" customFormat="1" x14ac:dyDescent="0.25">
      <c r="A87" s="4" t="s">
        <v>116</v>
      </c>
      <c r="B87" s="16" t="s">
        <v>29</v>
      </c>
      <c r="C87" s="6" t="s">
        <v>2</v>
      </c>
      <c r="D87" s="7">
        <v>11</v>
      </c>
      <c r="E87" s="26"/>
      <c r="F87" s="27">
        <f>$D87*$E87</f>
        <v>0</v>
      </c>
    </row>
    <row r="88" spans="1:6" s="2" customFormat="1" x14ac:dyDescent="0.25">
      <c r="A88" s="4"/>
      <c r="B88" s="5"/>
      <c r="C88" s="6"/>
      <c r="D88" s="7"/>
      <c r="E88" s="12"/>
      <c r="F88" s="20"/>
    </row>
    <row r="89" spans="1:6" s="2" customFormat="1" x14ac:dyDescent="0.25">
      <c r="A89" s="4" t="s">
        <v>117</v>
      </c>
      <c r="B89" s="16" t="s">
        <v>30</v>
      </c>
      <c r="C89" s="6" t="s">
        <v>2</v>
      </c>
      <c r="D89" s="7">
        <v>4</v>
      </c>
      <c r="E89" s="26"/>
      <c r="F89" s="27">
        <f>$D89*$E89</f>
        <v>0</v>
      </c>
    </row>
    <row r="90" spans="1:6" s="2" customFormat="1" x14ac:dyDescent="0.25">
      <c r="A90" s="4"/>
      <c r="B90" s="5"/>
      <c r="C90" s="6"/>
      <c r="D90" s="7"/>
      <c r="E90" s="12"/>
      <c r="F90" s="20"/>
    </row>
    <row r="91" spans="1:6" s="2" customFormat="1" x14ac:dyDescent="0.25">
      <c r="A91" s="4" t="s">
        <v>118</v>
      </c>
      <c r="B91" s="16" t="s">
        <v>31</v>
      </c>
      <c r="C91" s="6" t="s">
        <v>2</v>
      </c>
      <c r="D91" s="7">
        <v>1</v>
      </c>
      <c r="E91" s="26"/>
      <c r="F91" s="27">
        <f>$D91*$E91</f>
        <v>0</v>
      </c>
    </row>
    <row r="92" spans="1:6" s="2" customFormat="1" x14ac:dyDescent="0.25">
      <c r="A92" s="4"/>
      <c r="B92" s="5"/>
      <c r="C92" s="6"/>
      <c r="D92" s="7"/>
      <c r="E92" s="12"/>
      <c r="F92" s="20"/>
    </row>
    <row r="93" spans="1:6" s="2" customFormat="1" x14ac:dyDescent="0.25">
      <c r="A93" s="4" t="s">
        <v>119</v>
      </c>
      <c r="B93" s="16" t="s">
        <v>32</v>
      </c>
      <c r="C93" s="6" t="s">
        <v>2</v>
      </c>
      <c r="D93" s="7">
        <v>1</v>
      </c>
      <c r="E93" s="26"/>
      <c r="F93" s="27">
        <f>$D93*$E93</f>
        <v>0</v>
      </c>
    </row>
    <row r="94" spans="1:6" s="2" customFormat="1" x14ac:dyDescent="0.25">
      <c r="A94" s="4"/>
      <c r="B94" s="5"/>
      <c r="C94" s="6"/>
      <c r="D94" s="7"/>
      <c r="E94" s="12"/>
      <c r="F94" s="20"/>
    </row>
    <row r="95" spans="1:6" s="2" customFormat="1" x14ac:dyDescent="0.25">
      <c r="A95" s="4"/>
      <c r="B95" s="5"/>
      <c r="C95" s="6"/>
      <c r="D95" s="7"/>
      <c r="E95" s="12"/>
      <c r="F95" s="20"/>
    </row>
    <row r="96" spans="1:6" s="2" customFormat="1" ht="28.5" x14ac:dyDescent="0.25">
      <c r="A96" s="4" t="s">
        <v>120</v>
      </c>
      <c r="B96" s="16" t="s">
        <v>33</v>
      </c>
      <c r="C96" s="6" t="s">
        <v>2</v>
      </c>
      <c r="D96" s="7">
        <v>1</v>
      </c>
      <c r="E96" s="26"/>
      <c r="F96" s="27">
        <f>$D96*$E96</f>
        <v>0</v>
      </c>
    </row>
    <row r="97" spans="1:6" s="2" customFormat="1" x14ac:dyDescent="0.25">
      <c r="A97" s="4"/>
      <c r="B97" s="5"/>
      <c r="C97" s="6"/>
      <c r="D97" s="7"/>
      <c r="E97" s="12"/>
      <c r="F97" s="20"/>
    </row>
    <row r="98" spans="1:6" s="2" customFormat="1" ht="28.5" x14ac:dyDescent="0.25">
      <c r="A98" s="4" t="s">
        <v>121</v>
      </c>
      <c r="B98" s="16" t="s">
        <v>34</v>
      </c>
      <c r="C98" s="6" t="s">
        <v>2</v>
      </c>
      <c r="D98" s="7">
        <v>2</v>
      </c>
      <c r="E98" s="26"/>
      <c r="F98" s="27">
        <f>$D98*$E98</f>
        <v>0</v>
      </c>
    </row>
    <row r="99" spans="1:6" s="2" customFormat="1" x14ac:dyDescent="0.25">
      <c r="A99" s="4"/>
      <c r="B99" s="16"/>
      <c r="C99" s="6"/>
      <c r="D99" s="7"/>
      <c r="E99" s="26"/>
      <c r="F99" s="27"/>
    </row>
    <row r="100" spans="1:6" s="2" customFormat="1" x14ac:dyDescent="0.25">
      <c r="A100" s="4"/>
      <c r="B100" s="16" t="s">
        <v>58</v>
      </c>
      <c r="C100" s="6"/>
      <c r="D100" s="7"/>
      <c r="E100" s="12"/>
      <c r="F100" s="20"/>
    </row>
    <row r="101" spans="1:6" s="2" customFormat="1" x14ac:dyDescent="0.25">
      <c r="A101" s="4"/>
      <c r="B101" s="5"/>
      <c r="C101" s="6"/>
      <c r="D101" s="7"/>
      <c r="E101" s="12"/>
      <c r="F101" s="20"/>
    </row>
    <row r="102" spans="1:6" s="2" customFormat="1" ht="57" x14ac:dyDescent="0.25">
      <c r="A102" s="4"/>
      <c r="B102" s="16" t="s">
        <v>26</v>
      </c>
      <c r="C102" s="6"/>
      <c r="D102" s="7"/>
      <c r="E102" s="12"/>
      <c r="F102" s="20"/>
    </row>
    <row r="103" spans="1:6" s="2" customFormat="1" x14ac:dyDescent="0.25">
      <c r="A103" s="4"/>
      <c r="B103" s="5"/>
      <c r="C103" s="6"/>
      <c r="D103" s="7"/>
      <c r="E103" s="12"/>
      <c r="F103" s="20"/>
    </row>
    <row r="104" spans="1:6" s="2" customFormat="1" ht="71.25" x14ac:dyDescent="0.25">
      <c r="A104" s="4" t="s">
        <v>122</v>
      </c>
      <c r="B104" s="5" t="s">
        <v>65</v>
      </c>
      <c r="C104" s="6" t="s">
        <v>3</v>
      </c>
      <c r="D104" s="7">
        <v>50</v>
      </c>
      <c r="E104" s="26"/>
      <c r="F104" s="27">
        <f>$D104*$E104</f>
        <v>0</v>
      </c>
    </row>
    <row r="105" spans="1:6" s="2" customFormat="1" x14ac:dyDescent="0.25">
      <c r="A105" s="4"/>
      <c r="B105" s="5"/>
      <c r="C105" s="6"/>
      <c r="D105" s="7"/>
      <c r="E105" s="12"/>
      <c r="F105" s="20"/>
    </row>
    <row r="106" spans="1:6" s="2" customFormat="1" x14ac:dyDescent="0.25">
      <c r="A106" s="4"/>
      <c r="B106" s="5"/>
      <c r="C106" s="6"/>
      <c r="D106" s="7"/>
      <c r="E106" s="12"/>
      <c r="F106" s="20"/>
    </row>
    <row r="107" spans="1:6" s="2" customFormat="1" ht="42.75" x14ac:dyDescent="0.25">
      <c r="A107" s="4"/>
      <c r="B107" s="16" t="s">
        <v>18</v>
      </c>
      <c r="C107" s="6"/>
      <c r="D107" s="7"/>
      <c r="E107" s="12"/>
      <c r="F107" s="20"/>
    </row>
    <row r="108" spans="1:6" s="2" customFormat="1" x14ac:dyDescent="0.25">
      <c r="A108" s="4"/>
      <c r="B108" s="5"/>
      <c r="C108" s="6"/>
      <c r="D108" s="7"/>
      <c r="E108" s="12"/>
      <c r="F108" s="20"/>
    </row>
    <row r="109" spans="1:6" s="2" customFormat="1" ht="59.25" x14ac:dyDescent="0.25">
      <c r="A109" s="4" t="s">
        <v>123</v>
      </c>
      <c r="B109" s="5" t="s">
        <v>81</v>
      </c>
      <c r="C109" s="6" t="s">
        <v>3</v>
      </c>
      <c r="D109" s="7">
        <v>50</v>
      </c>
      <c r="E109" s="26"/>
      <c r="F109" s="27">
        <f>$D109*$E109</f>
        <v>0</v>
      </c>
    </row>
    <row r="110" spans="1:6" s="2" customFormat="1" x14ac:dyDescent="0.25">
      <c r="A110" s="4"/>
      <c r="B110" s="5"/>
      <c r="C110" s="6"/>
      <c r="D110" s="7"/>
      <c r="E110" s="12"/>
      <c r="F110" s="20"/>
    </row>
    <row r="111" spans="1:6" s="2" customFormat="1" x14ac:dyDescent="0.25">
      <c r="A111" s="4"/>
      <c r="B111" s="5"/>
      <c r="C111" s="6"/>
      <c r="D111" s="7"/>
      <c r="E111" s="12"/>
      <c r="F111" s="20"/>
    </row>
    <row r="112" spans="1:6" s="2" customFormat="1" ht="71.25" x14ac:dyDescent="0.25">
      <c r="A112" s="4"/>
      <c r="B112" s="16" t="s">
        <v>14</v>
      </c>
      <c r="C112" s="6"/>
      <c r="D112" s="7"/>
      <c r="E112" s="12"/>
      <c r="F112" s="20"/>
    </row>
    <row r="113" spans="1:6" s="2" customFormat="1" x14ac:dyDescent="0.25">
      <c r="A113" s="4"/>
      <c r="B113" s="5"/>
      <c r="C113" s="6"/>
      <c r="D113" s="7"/>
      <c r="E113" s="12"/>
      <c r="F113" s="20"/>
    </row>
    <row r="114" spans="1:6" s="2" customFormat="1" ht="42.75" x14ac:dyDescent="0.25">
      <c r="A114" s="4" t="s">
        <v>124</v>
      </c>
      <c r="B114" s="16" t="s">
        <v>53</v>
      </c>
      <c r="C114" s="6" t="s">
        <v>2</v>
      </c>
      <c r="D114" s="7">
        <v>3</v>
      </c>
      <c r="E114" s="26"/>
      <c r="F114" s="27">
        <f>$D114*$E114</f>
        <v>0</v>
      </c>
    </row>
    <row r="115" spans="1:6" s="2" customFormat="1" x14ac:dyDescent="0.25">
      <c r="A115" s="4"/>
      <c r="B115" s="13"/>
      <c r="C115" s="6"/>
      <c r="D115" s="7"/>
      <c r="E115" s="12"/>
      <c r="F115" s="20" t="s">
        <v>52</v>
      </c>
    </row>
    <row r="116" spans="1:6" s="2" customFormat="1" x14ac:dyDescent="0.25">
      <c r="A116" s="4"/>
      <c r="B116" s="17"/>
      <c r="C116" s="17"/>
      <c r="D116" s="17"/>
      <c r="E116" s="18" t="s">
        <v>143</v>
      </c>
      <c r="F116" s="28">
        <f>SUM($F$38:$F$115)</f>
        <v>0</v>
      </c>
    </row>
    <row r="117" spans="1:6" s="2" customFormat="1" x14ac:dyDescent="0.25">
      <c r="A117" s="4"/>
      <c r="B117" s="13"/>
      <c r="C117" s="6"/>
      <c r="D117" s="6"/>
      <c r="E117" s="12"/>
      <c r="F117" s="20"/>
    </row>
    <row r="118" spans="1:6" s="2" customFormat="1" ht="24.95" customHeight="1" x14ac:dyDescent="0.25">
      <c r="A118" s="31" t="s">
        <v>90</v>
      </c>
      <c r="B118" s="32" t="s">
        <v>15</v>
      </c>
      <c r="C118" s="32"/>
      <c r="D118" s="32"/>
      <c r="E118" s="33"/>
      <c r="F118" s="34"/>
    </row>
    <row r="119" spans="1:6" s="2" customFormat="1" x14ac:dyDescent="0.25">
      <c r="A119" s="4"/>
      <c r="B119" s="5"/>
      <c r="C119" s="6"/>
      <c r="D119" s="7"/>
      <c r="E119" s="12"/>
      <c r="F119" s="20"/>
    </row>
    <row r="120" spans="1:6" s="2" customFormat="1" x14ac:dyDescent="0.25">
      <c r="A120" s="4"/>
      <c r="B120" s="16" t="s">
        <v>41</v>
      </c>
      <c r="C120" s="6"/>
      <c r="D120" s="7"/>
      <c r="E120" s="12"/>
      <c r="F120" s="20"/>
    </row>
    <row r="121" spans="1:6" s="2" customFormat="1" x14ac:dyDescent="0.25">
      <c r="A121" s="4"/>
      <c r="B121" s="5"/>
      <c r="C121" s="6"/>
      <c r="D121" s="7"/>
      <c r="E121" s="12"/>
      <c r="F121" s="20"/>
    </row>
    <row r="122" spans="1:6" s="2" customFormat="1" ht="57" x14ac:dyDescent="0.25">
      <c r="A122" s="4"/>
      <c r="B122" s="16" t="s">
        <v>11</v>
      </c>
      <c r="C122" s="6"/>
      <c r="D122" s="7"/>
      <c r="E122" s="12"/>
      <c r="F122" s="20"/>
    </row>
    <row r="123" spans="1:6" s="2" customFormat="1" x14ac:dyDescent="0.25">
      <c r="A123" s="4"/>
      <c r="B123" s="5"/>
      <c r="C123" s="6"/>
      <c r="D123" s="7"/>
      <c r="E123" s="12"/>
      <c r="F123" s="20"/>
    </row>
    <row r="124" spans="1:6" s="2" customFormat="1" ht="28.5" x14ac:dyDescent="0.25">
      <c r="A124" s="4" t="s">
        <v>125</v>
      </c>
      <c r="B124" s="16" t="s">
        <v>67</v>
      </c>
      <c r="C124" s="6" t="s">
        <v>3</v>
      </c>
      <c r="D124" s="7">
        <v>50</v>
      </c>
      <c r="E124" s="26"/>
      <c r="F124" s="27">
        <f>$D124*$E124</f>
        <v>0</v>
      </c>
    </row>
    <row r="125" spans="1:6" s="2" customFormat="1" x14ac:dyDescent="0.25">
      <c r="A125" s="4"/>
      <c r="B125" s="5"/>
      <c r="C125" s="6"/>
      <c r="D125" s="7"/>
      <c r="E125" s="12"/>
      <c r="F125" s="20"/>
    </row>
    <row r="126" spans="1:6" s="2" customFormat="1" ht="28.5" x14ac:dyDescent="0.25">
      <c r="A126" s="4" t="s">
        <v>126</v>
      </c>
      <c r="B126" s="16" t="s">
        <v>68</v>
      </c>
      <c r="C126" s="6" t="s">
        <v>3</v>
      </c>
      <c r="D126" s="7">
        <v>30</v>
      </c>
      <c r="E126" s="26"/>
      <c r="F126" s="27">
        <f>$D126*$E126</f>
        <v>0</v>
      </c>
    </row>
    <row r="127" spans="1:6" s="2" customFormat="1" x14ac:dyDescent="0.25">
      <c r="A127" s="4"/>
      <c r="B127" s="13"/>
      <c r="C127" s="6"/>
      <c r="D127" s="7"/>
      <c r="E127" s="12"/>
      <c r="F127" s="20"/>
    </row>
    <row r="128" spans="1:6" s="2" customFormat="1" x14ac:dyDescent="0.25">
      <c r="A128" s="4"/>
      <c r="B128" s="5"/>
      <c r="C128" s="6"/>
      <c r="D128" s="7"/>
      <c r="E128" s="12"/>
      <c r="F128" s="20"/>
    </row>
    <row r="129" spans="1:6" s="2" customFormat="1" ht="57" customHeight="1" x14ac:dyDescent="0.25">
      <c r="A129" s="4"/>
      <c r="B129" s="16" t="s">
        <v>26</v>
      </c>
      <c r="C129" s="6"/>
      <c r="D129" s="7"/>
      <c r="E129" s="12"/>
      <c r="F129" s="20"/>
    </row>
    <row r="130" spans="1:6" s="2" customFormat="1" x14ac:dyDescent="0.25">
      <c r="A130" s="4"/>
      <c r="B130" s="5"/>
      <c r="C130" s="6"/>
      <c r="D130" s="7"/>
      <c r="E130" s="12"/>
      <c r="F130" s="20"/>
    </row>
    <row r="131" spans="1:6" s="2" customFormat="1" ht="57" x14ac:dyDescent="0.25">
      <c r="A131" s="4" t="s">
        <v>127</v>
      </c>
      <c r="B131" s="5" t="s">
        <v>66</v>
      </c>
      <c r="C131" s="6" t="s">
        <v>3</v>
      </c>
      <c r="D131" s="7">
        <v>80</v>
      </c>
      <c r="E131" s="26"/>
      <c r="F131" s="27">
        <f>$D131*$E131</f>
        <v>0</v>
      </c>
    </row>
    <row r="132" spans="1:6" s="2" customFormat="1" x14ac:dyDescent="0.25">
      <c r="A132" s="4"/>
      <c r="B132" s="13"/>
      <c r="C132" s="6"/>
      <c r="D132" s="7"/>
      <c r="E132" s="12"/>
      <c r="F132" s="20"/>
    </row>
    <row r="133" spans="1:6" s="2" customFormat="1" x14ac:dyDescent="0.25">
      <c r="A133" s="4"/>
      <c r="B133" s="5"/>
      <c r="C133" s="6"/>
      <c r="D133" s="7"/>
      <c r="E133" s="12"/>
      <c r="F133" s="20"/>
    </row>
    <row r="134" spans="1:6" s="2" customFormat="1" ht="42.75" x14ac:dyDescent="0.25">
      <c r="A134" s="4" t="s">
        <v>128</v>
      </c>
      <c r="B134" s="5" t="s">
        <v>57</v>
      </c>
      <c r="C134" s="6" t="s">
        <v>2</v>
      </c>
      <c r="D134" s="7">
        <v>1</v>
      </c>
      <c r="E134" s="26"/>
      <c r="F134" s="27">
        <f>$D134*$E134</f>
        <v>0</v>
      </c>
    </row>
    <row r="135" spans="1:6" s="2" customFormat="1" x14ac:dyDescent="0.25">
      <c r="A135" s="4"/>
      <c r="B135" s="5"/>
      <c r="C135" s="6"/>
      <c r="D135" s="7"/>
      <c r="E135" s="12"/>
      <c r="F135" s="20"/>
    </row>
    <row r="136" spans="1:6" s="2" customFormat="1" x14ac:dyDescent="0.25">
      <c r="A136" s="4"/>
      <c r="B136" s="5"/>
      <c r="C136" s="6"/>
      <c r="D136" s="7"/>
      <c r="E136" s="12"/>
      <c r="F136" s="20"/>
    </row>
    <row r="137" spans="1:6" s="2" customFormat="1" x14ac:dyDescent="0.25">
      <c r="A137" s="4"/>
      <c r="B137" s="16" t="s">
        <v>58</v>
      </c>
      <c r="C137" s="6"/>
      <c r="D137" s="7"/>
      <c r="E137" s="12"/>
      <c r="F137" s="20"/>
    </row>
    <row r="138" spans="1:6" s="2" customFormat="1" x14ac:dyDescent="0.25">
      <c r="A138" s="4"/>
      <c r="B138" s="5"/>
      <c r="C138" s="6"/>
      <c r="D138" s="7"/>
      <c r="E138" s="12"/>
      <c r="F138" s="20"/>
    </row>
    <row r="139" spans="1:6" s="2" customFormat="1" ht="57" x14ac:dyDescent="0.25">
      <c r="A139" s="4"/>
      <c r="B139" s="16" t="s">
        <v>11</v>
      </c>
      <c r="C139" s="6"/>
      <c r="D139" s="7"/>
      <c r="E139" s="12"/>
      <c r="F139" s="20"/>
    </row>
    <row r="140" spans="1:6" s="2" customFormat="1" x14ac:dyDescent="0.25">
      <c r="A140" s="4"/>
      <c r="B140" s="5"/>
      <c r="C140" s="6"/>
      <c r="D140" s="7"/>
      <c r="E140" s="12"/>
      <c r="F140" s="20"/>
    </row>
    <row r="141" spans="1:6" s="2" customFormat="1" ht="42.75" x14ac:dyDescent="0.25">
      <c r="A141" s="4" t="s">
        <v>129</v>
      </c>
      <c r="B141" s="16" t="s">
        <v>70</v>
      </c>
      <c r="C141" s="6" t="s">
        <v>3</v>
      </c>
      <c r="D141" s="7">
        <v>50</v>
      </c>
      <c r="E141" s="26"/>
      <c r="F141" s="27">
        <f>$D141*$E141</f>
        <v>0</v>
      </c>
    </row>
    <row r="142" spans="1:6" s="2" customFormat="1" x14ac:dyDescent="0.25">
      <c r="A142" s="4"/>
      <c r="B142" s="5"/>
      <c r="C142" s="6"/>
      <c r="D142" s="7"/>
      <c r="E142" s="12"/>
      <c r="F142" s="20"/>
    </row>
    <row r="143" spans="1:6" s="2" customFormat="1" ht="42.75" x14ac:dyDescent="0.25">
      <c r="A143" s="4" t="s">
        <v>130</v>
      </c>
      <c r="B143" s="16" t="s">
        <v>69</v>
      </c>
      <c r="C143" s="6" t="s">
        <v>3</v>
      </c>
      <c r="D143" s="7">
        <v>50</v>
      </c>
      <c r="E143" s="26"/>
      <c r="F143" s="27">
        <f>$D143*$E143</f>
        <v>0</v>
      </c>
    </row>
    <row r="144" spans="1:6" s="2" customFormat="1" x14ac:dyDescent="0.25">
      <c r="A144" s="4"/>
      <c r="B144" s="5"/>
      <c r="C144" s="6"/>
      <c r="D144" s="7"/>
      <c r="E144" s="12"/>
      <c r="F144" s="20"/>
    </row>
    <row r="145" spans="1:6" s="2" customFormat="1" ht="45" x14ac:dyDescent="0.25">
      <c r="A145" s="4" t="s">
        <v>131</v>
      </c>
      <c r="B145" s="16" t="s">
        <v>82</v>
      </c>
      <c r="C145" s="6" t="s">
        <v>3</v>
      </c>
      <c r="D145" s="7">
        <v>50</v>
      </c>
      <c r="E145" s="26"/>
      <c r="F145" s="27">
        <f>$D145*$E145</f>
        <v>0</v>
      </c>
    </row>
    <row r="146" spans="1:6" s="2" customFormat="1" x14ac:dyDescent="0.25">
      <c r="A146" s="4"/>
      <c r="B146" s="13"/>
      <c r="C146" s="6"/>
      <c r="D146" s="7"/>
      <c r="E146" s="12"/>
      <c r="F146" s="20"/>
    </row>
    <row r="147" spans="1:6" s="2" customFormat="1" x14ac:dyDescent="0.25">
      <c r="A147" s="4"/>
      <c r="B147" s="5"/>
      <c r="C147" s="6"/>
      <c r="D147" s="7"/>
      <c r="E147" s="12"/>
      <c r="F147" s="20"/>
    </row>
    <row r="148" spans="1:6" s="2" customFormat="1" ht="57" customHeight="1" x14ac:dyDescent="0.25">
      <c r="A148" s="4"/>
      <c r="B148" s="16" t="s">
        <v>26</v>
      </c>
      <c r="C148" s="6"/>
      <c r="D148" s="7"/>
      <c r="E148" s="12"/>
      <c r="F148" s="20"/>
    </row>
    <row r="149" spans="1:6" s="2" customFormat="1" x14ac:dyDescent="0.25">
      <c r="A149" s="4"/>
      <c r="B149" s="5"/>
      <c r="C149" s="6"/>
      <c r="D149" s="7"/>
      <c r="E149" s="12"/>
      <c r="F149" s="20"/>
    </row>
    <row r="150" spans="1:6" s="2" customFormat="1" ht="42.75" x14ac:dyDescent="0.25">
      <c r="A150" s="4" t="s">
        <v>132</v>
      </c>
      <c r="B150" s="5" t="s">
        <v>63</v>
      </c>
      <c r="C150" s="6" t="s">
        <v>3</v>
      </c>
      <c r="D150" s="7">
        <v>150</v>
      </c>
      <c r="E150" s="26"/>
      <c r="F150" s="27">
        <f>$D150*$E150</f>
        <v>0</v>
      </c>
    </row>
    <row r="151" spans="1:6" s="2" customFormat="1" x14ac:dyDescent="0.25">
      <c r="A151" s="4"/>
      <c r="B151" s="13"/>
      <c r="C151" s="6"/>
      <c r="D151" s="7"/>
      <c r="E151" s="12"/>
      <c r="F151" s="20"/>
    </row>
    <row r="152" spans="1:6" s="2" customFormat="1" x14ac:dyDescent="0.25">
      <c r="A152" s="4"/>
      <c r="B152" s="5"/>
      <c r="C152" s="6"/>
      <c r="D152" s="7"/>
      <c r="E152" s="12"/>
      <c r="F152" s="20"/>
    </row>
    <row r="153" spans="1:6" s="2" customFormat="1" x14ac:dyDescent="0.25">
      <c r="A153" s="4" t="s">
        <v>133</v>
      </c>
      <c r="B153" s="5" t="s">
        <v>62</v>
      </c>
      <c r="C153" s="6" t="s">
        <v>2</v>
      </c>
      <c r="D153" s="7">
        <v>1</v>
      </c>
      <c r="E153" s="26"/>
      <c r="F153" s="27">
        <f>$D153*$E153</f>
        <v>0</v>
      </c>
    </row>
    <row r="154" spans="1:6" s="2" customFormat="1" x14ac:dyDescent="0.25">
      <c r="A154" s="4"/>
      <c r="B154" s="5"/>
      <c r="C154" s="6"/>
      <c r="D154" s="7"/>
      <c r="E154" s="12"/>
      <c r="F154" s="20"/>
    </row>
    <row r="155" spans="1:6" s="2" customFormat="1" x14ac:dyDescent="0.25">
      <c r="A155" s="4" t="s">
        <v>134</v>
      </c>
      <c r="B155" s="5" t="s">
        <v>59</v>
      </c>
      <c r="C155" s="6" t="s">
        <v>2</v>
      </c>
      <c r="D155" s="7">
        <v>1</v>
      </c>
      <c r="E155" s="26"/>
      <c r="F155" s="27">
        <f>$D155*$E155</f>
        <v>0</v>
      </c>
    </row>
    <row r="156" spans="1:6" s="2" customFormat="1" x14ac:dyDescent="0.25">
      <c r="A156" s="4"/>
      <c r="B156" s="5"/>
      <c r="C156" s="6"/>
      <c r="D156" s="7"/>
      <c r="E156" s="29"/>
      <c r="F156" s="30"/>
    </row>
    <row r="157" spans="1:6" s="2" customFormat="1" x14ac:dyDescent="0.25">
      <c r="A157" s="4" t="s">
        <v>135</v>
      </c>
      <c r="B157" s="5" t="s">
        <v>60</v>
      </c>
      <c r="C157" s="6" t="s">
        <v>2</v>
      </c>
      <c r="D157" s="7">
        <v>1</v>
      </c>
      <c r="E157" s="26"/>
      <c r="F157" s="27">
        <f>$D157*$E157</f>
        <v>0</v>
      </c>
    </row>
    <row r="158" spans="1:6" s="2" customFormat="1" x14ac:dyDescent="0.25">
      <c r="A158" s="4"/>
      <c r="B158" s="5"/>
      <c r="C158" s="6"/>
      <c r="D158" s="7"/>
      <c r="E158" s="12"/>
      <c r="F158" s="20"/>
    </row>
    <row r="159" spans="1:6" s="2" customFormat="1" x14ac:dyDescent="0.25">
      <c r="A159" s="4" t="s">
        <v>136</v>
      </c>
      <c r="B159" s="5" t="s">
        <v>61</v>
      </c>
      <c r="C159" s="6" t="s">
        <v>2</v>
      </c>
      <c r="D159" s="7">
        <v>1</v>
      </c>
      <c r="E159" s="26"/>
      <c r="F159" s="27">
        <f>$D159*$E159</f>
        <v>0</v>
      </c>
    </row>
    <row r="160" spans="1:6" s="2" customFormat="1" x14ac:dyDescent="0.25">
      <c r="A160" s="4"/>
      <c r="B160" s="5"/>
      <c r="C160" s="6"/>
      <c r="D160" s="7"/>
      <c r="E160" s="12"/>
      <c r="F160" s="20"/>
    </row>
    <row r="161" spans="1:6" s="2" customFormat="1" x14ac:dyDescent="0.25">
      <c r="A161" s="4" t="s">
        <v>137</v>
      </c>
      <c r="B161" s="5" t="s">
        <v>64</v>
      </c>
      <c r="C161" s="6" t="s">
        <v>2</v>
      </c>
      <c r="D161" s="7">
        <v>1</v>
      </c>
      <c r="E161" s="26"/>
      <c r="F161" s="27">
        <f>$D161*$E161</f>
        <v>0</v>
      </c>
    </row>
    <row r="162" spans="1:6" s="2" customFormat="1" x14ac:dyDescent="0.25">
      <c r="A162" s="4"/>
      <c r="B162" s="5"/>
      <c r="C162" s="6"/>
      <c r="D162" s="7"/>
      <c r="E162" s="12"/>
      <c r="F162" s="20"/>
    </row>
    <row r="163" spans="1:6" s="2" customFormat="1" ht="42.75" x14ac:dyDescent="0.25">
      <c r="A163" s="4" t="s">
        <v>138</v>
      </c>
      <c r="B163" s="5" t="s">
        <v>71</v>
      </c>
      <c r="C163" s="6" t="s">
        <v>2</v>
      </c>
      <c r="D163" s="7">
        <v>1</v>
      </c>
      <c r="E163" s="26"/>
      <c r="F163" s="27">
        <f>$D163*$E163</f>
        <v>0</v>
      </c>
    </row>
    <row r="164" spans="1:6" s="2" customFormat="1" x14ac:dyDescent="0.25">
      <c r="A164" s="4"/>
      <c r="B164" s="13"/>
      <c r="C164" s="6"/>
      <c r="D164" s="7"/>
      <c r="E164" s="12"/>
      <c r="F164" s="20"/>
    </row>
    <row r="165" spans="1:6" s="2" customFormat="1" x14ac:dyDescent="0.25">
      <c r="A165" s="4"/>
      <c r="B165" s="17"/>
      <c r="C165" s="17"/>
      <c r="D165" s="17"/>
      <c r="E165" s="18" t="s">
        <v>144</v>
      </c>
      <c r="F165" s="28">
        <f>SUM($F$119:$F$164)</f>
        <v>0</v>
      </c>
    </row>
    <row r="166" spans="1:6" s="2" customFormat="1" x14ac:dyDescent="0.25">
      <c r="A166" s="4"/>
      <c r="B166" s="13"/>
      <c r="C166" s="6"/>
      <c r="D166" s="6"/>
      <c r="E166" s="12"/>
      <c r="F166" s="20"/>
    </row>
    <row r="167" spans="1:6" s="2" customFormat="1" ht="24.95" customHeight="1" x14ac:dyDescent="0.25">
      <c r="A167" s="31" t="s">
        <v>91</v>
      </c>
      <c r="B167" s="32" t="s">
        <v>12</v>
      </c>
      <c r="C167" s="32"/>
      <c r="D167" s="32"/>
      <c r="E167" s="33"/>
      <c r="F167" s="34"/>
    </row>
    <row r="168" spans="1:6" s="2" customFormat="1" x14ac:dyDescent="0.25">
      <c r="A168" s="4"/>
      <c r="B168" s="13"/>
      <c r="C168" s="6"/>
      <c r="D168" s="7"/>
      <c r="E168" s="12"/>
      <c r="F168" s="20"/>
    </row>
    <row r="169" spans="1:6" s="2" customFormat="1" ht="28.5" x14ac:dyDescent="0.25">
      <c r="A169" s="4" t="s">
        <v>139</v>
      </c>
      <c r="B169" s="5" t="s">
        <v>17</v>
      </c>
      <c r="C169" s="6" t="s">
        <v>6</v>
      </c>
      <c r="D169" s="7">
        <v>1</v>
      </c>
      <c r="E169" s="26"/>
      <c r="F169" s="27">
        <f>$D169*$E169</f>
        <v>0</v>
      </c>
    </row>
    <row r="170" spans="1:6" s="2" customFormat="1" x14ac:dyDescent="0.25">
      <c r="A170" s="4"/>
      <c r="B170" s="5"/>
      <c r="C170" s="6"/>
      <c r="D170" s="7"/>
      <c r="E170" s="12"/>
      <c r="F170" s="20"/>
    </row>
    <row r="171" spans="1:6" s="2" customFormat="1" ht="28.5" x14ac:dyDescent="0.25">
      <c r="A171" s="4" t="s">
        <v>140</v>
      </c>
      <c r="B171" s="5" t="s">
        <v>13</v>
      </c>
      <c r="C171" s="6" t="s">
        <v>6</v>
      </c>
      <c r="D171" s="7">
        <v>1</v>
      </c>
      <c r="E171" s="26"/>
      <c r="F171" s="27">
        <f>$D171*$E171</f>
        <v>0</v>
      </c>
    </row>
    <row r="172" spans="1:6" s="2" customFormat="1" x14ac:dyDescent="0.25">
      <c r="A172" s="4"/>
      <c r="B172" s="13"/>
      <c r="C172" s="6"/>
      <c r="D172" s="7"/>
      <c r="E172" s="12"/>
      <c r="F172" s="20"/>
    </row>
    <row r="173" spans="1:6" s="2" customFormat="1" x14ac:dyDescent="0.25">
      <c r="A173" s="4"/>
      <c r="B173" s="17"/>
      <c r="C173" s="17"/>
      <c r="D173" s="17"/>
      <c r="E173" s="18" t="s">
        <v>145</v>
      </c>
      <c r="F173" s="28">
        <f>SUM($F$168:$F$172)</f>
        <v>0</v>
      </c>
    </row>
    <row r="174" spans="1:6" s="2" customFormat="1" x14ac:dyDescent="0.25">
      <c r="A174" s="4"/>
      <c r="B174" s="13"/>
      <c r="C174" s="6"/>
      <c r="D174" s="6"/>
      <c r="E174" s="12"/>
      <c r="F174" s="20"/>
    </row>
    <row r="175" spans="1:6" s="2" customFormat="1" ht="24.95" customHeight="1" x14ac:dyDescent="0.25">
      <c r="A175" s="37" t="s">
        <v>4</v>
      </c>
      <c r="B175" s="38"/>
      <c r="C175" s="38"/>
      <c r="D175" s="38"/>
      <c r="E175" s="38"/>
      <c r="F175" s="39"/>
    </row>
    <row r="176" spans="1:6" s="2" customFormat="1" ht="24.95" customHeight="1" x14ac:dyDescent="0.25">
      <c r="A176" s="3" t="s">
        <v>87</v>
      </c>
      <c r="B176" s="40" t="s">
        <v>19</v>
      </c>
      <c r="C176" s="40"/>
      <c r="D176" s="35">
        <f>$F$9</f>
        <v>0</v>
      </c>
      <c r="E176" s="35"/>
      <c r="F176" s="36"/>
    </row>
    <row r="177" spans="1:6" s="2" customFormat="1" ht="24.95" customHeight="1" x14ac:dyDescent="0.25">
      <c r="A177" s="3" t="s">
        <v>88</v>
      </c>
      <c r="B177" s="40" t="s">
        <v>10</v>
      </c>
      <c r="C177" s="40"/>
      <c r="D177" s="35">
        <f>$F$35</f>
        <v>0</v>
      </c>
      <c r="E177" s="35"/>
      <c r="F177" s="36"/>
    </row>
    <row r="178" spans="1:6" s="2" customFormat="1" ht="24.95" customHeight="1" x14ac:dyDescent="0.25">
      <c r="A178" s="3" t="s">
        <v>89</v>
      </c>
      <c r="B178" s="40" t="s">
        <v>16</v>
      </c>
      <c r="C178" s="40"/>
      <c r="D178" s="35">
        <f>$F$116</f>
        <v>0</v>
      </c>
      <c r="E178" s="35"/>
      <c r="F178" s="36"/>
    </row>
    <row r="179" spans="1:6" s="2" customFormat="1" ht="24.95" customHeight="1" x14ac:dyDescent="0.25">
      <c r="A179" s="3" t="s">
        <v>90</v>
      </c>
      <c r="B179" s="40" t="s">
        <v>15</v>
      </c>
      <c r="C179" s="40"/>
      <c r="D179" s="35">
        <f>$F$165</f>
        <v>0</v>
      </c>
      <c r="E179" s="35"/>
      <c r="F179" s="36"/>
    </row>
    <row r="180" spans="1:6" s="2" customFormat="1" ht="24.95" customHeight="1" x14ac:dyDescent="0.25">
      <c r="A180" s="3" t="s">
        <v>91</v>
      </c>
      <c r="B180" s="40" t="s">
        <v>12</v>
      </c>
      <c r="C180" s="40"/>
      <c r="D180" s="35">
        <f>$F$173</f>
        <v>0</v>
      </c>
      <c r="E180" s="35"/>
      <c r="F180" s="36"/>
    </row>
    <row r="181" spans="1:6" s="2" customFormat="1" x14ac:dyDescent="0.25">
      <c r="A181" s="41" t="str">
        <f>IF(ISBLANK($D181),"",CONCATENATE($A$118,".",COUNTA($D$119:$D181)))</f>
        <v/>
      </c>
      <c r="B181" s="42"/>
      <c r="C181" s="42"/>
      <c r="D181" s="42"/>
      <c r="E181" s="42"/>
      <c r="F181" s="43"/>
    </row>
    <row r="182" spans="1:6" s="2" customFormat="1" ht="24.95" customHeight="1" x14ac:dyDescent="0.25">
      <c r="A182" s="4"/>
      <c r="B182" s="46" t="s">
        <v>5</v>
      </c>
      <c r="C182" s="46"/>
      <c r="D182" s="35">
        <f>SUM($D$176:$F$180)</f>
        <v>0</v>
      </c>
      <c r="E182" s="35"/>
      <c r="F182" s="36"/>
    </row>
    <row r="183" spans="1:6" s="2" customFormat="1" ht="24.95" customHeight="1" x14ac:dyDescent="0.25">
      <c r="A183" s="4"/>
      <c r="B183" s="46" t="s">
        <v>7</v>
      </c>
      <c r="C183" s="46"/>
      <c r="D183" s="35">
        <f>$D$182*0.25</f>
        <v>0</v>
      </c>
      <c r="E183" s="35"/>
      <c r="F183" s="36"/>
    </row>
    <row r="184" spans="1:6" s="2" customFormat="1" ht="24.95" customHeight="1" thickBot="1" x14ac:dyDescent="0.3">
      <c r="A184" s="8"/>
      <c r="B184" s="47" t="s">
        <v>8</v>
      </c>
      <c r="C184" s="47"/>
      <c r="D184" s="44">
        <f>$D$182+$D$183</f>
        <v>0</v>
      </c>
      <c r="E184" s="44"/>
      <c r="F184" s="45"/>
    </row>
  </sheetData>
  <mergeCells count="18">
    <mergeCell ref="A181:F181"/>
    <mergeCell ref="D184:F184"/>
    <mergeCell ref="D183:F183"/>
    <mergeCell ref="D182:F182"/>
    <mergeCell ref="D180:F180"/>
    <mergeCell ref="B180:C180"/>
    <mergeCell ref="B182:C182"/>
    <mergeCell ref="B183:C183"/>
    <mergeCell ref="B184:C184"/>
    <mergeCell ref="D178:F178"/>
    <mergeCell ref="D179:F179"/>
    <mergeCell ref="A175:F175"/>
    <mergeCell ref="D176:F176"/>
    <mergeCell ref="D177:F177"/>
    <mergeCell ref="B176:C176"/>
    <mergeCell ref="B177:C177"/>
    <mergeCell ref="B178:C178"/>
    <mergeCell ref="B179:C179"/>
  </mergeCells>
  <pageMargins left="0.70866141732283472" right="0.6692913385826772" top="0.74803149606299213" bottom="0.74803149606299213" header="0.31496062992125984" footer="0.31496062992125984"/>
  <pageSetup paperSize="9" scale="70" fitToHeight="0" orientation="portrait" r:id="rId1"/>
  <headerFooter alignWithMargins="0">
    <oddHeader xml:space="preserve">&amp;R&amp;"Arial,Regular"&amp;14                                 str. &amp;P
</oddHeader>
    <oddFooter xml:space="preserve">&amp;C&amp;12
</oddFooter>
  </headerFooter>
  <rowBreaks count="5" manualBreakCount="5">
    <brk id="24" max="5" man="1"/>
    <brk id="56" max="5" man="1"/>
    <brk id="89" max="5" man="1"/>
    <brk id="132" max="5" man="1"/>
    <brk id="15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Troškovnik!Print_Area</vt:lpstr>
      <vt:lpstr>Troškovnik!Print_Titles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korisnik</cp:lastModifiedBy>
  <cp:lastPrinted>2023-01-29T08:09:36Z</cp:lastPrinted>
  <dcterms:created xsi:type="dcterms:W3CDTF">2019-08-13T12:08:47Z</dcterms:created>
  <dcterms:modified xsi:type="dcterms:W3CDTF">2023-02-01T08:42:33Z</dcterms:modified>
</cp:coreProperties>
</file>