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<sst xmlns="http://schemas.openxmlformats.org/spreadsheetml/2006/main" count="268" uniqueCount="252">
  <si>
    <t>CILJ PROGRAMA: RAZVOJ KONKURENTNOG I ODRŽIVOG RAZVOJA</t>
  </si>
  <si>
    <t>Program/</t>
  </si>
  <si>
    <t>Naziv programa/aktivnosti</t>
  </si>
  <si>
    <t xml:space="preserve">Plan </t>
  </si>
  <si>
    <t>Pokazatelj rezultata</t>
  </si>
  <si>
    <t>aktivnost</t>
  </si>
  <si>
    <t>2021.g.</t>
  </si>
  <si>
    <t>P1016</t>
  </si>
  <si>
    <t xml:space="preserve">ODRŽAVANJE KOMUNALNE INFRASTRUKTURE </t>
  </si>
  <si>
    <t>A101603</t>
  </si>
  <si>
    <t>Održavanje nerazvrstanih cesta</t>
  </si>
  <si>
    <t>br.ner.cesta/dužina u km</t>
  </si>
  <si>
    <t>K101301</t>
  </si>
  <si>
    <t>Održavanje javne rasvjete</t>
  </si>
  <si>
    <t>br.rasv.tijela</t>
  </si>
  <si>
    <t>K101601</t>
  </si>
  <si>
    <t>br.rasv.mjesta, pokr.mjesta u%</t>
  </si>
  <si>
    <t>10/98,5</t>
  </si>
  <si>
    <t>P1014</t>
  </si>
  <si>
    <t>K101403</t>
  </si>
  <si>
    <t>pokrivenost općine vod.i jav.</t>
  </si>
  <si>
    <t>100/50</t>
  </si>
  <si>
    <t>K101501</t>
  </si>
  <si>
    <t>P1006</t>
  </si>
  <si>
    <t>A100611</t>
  </si>
  <si>
    <t>Zaštita od požara</t>
  </si>
  <si>
    <t>br.interv./požar/elem.nep.</t>
  </si>
  <si>
    <t>A100612</t>
  </si>
  <si>
    <t>Sufin.službi zašt.i spaš.</t>
  </si>
  <si>
    <t>br.interv./elem.nepogode</t>
  </si>
  <si>
    <t>P1003</t>
  </si>
  <si>
    <t>A100315</t>
  </si>
  <si>
    <t>br.sufin.vet.usluga</t>
  </si>
  <si>
    <t>P 1001</t>
  </si>
  <si>
    <t>A100101</t>
  </si>
  <si>
    <t>A100307</t>
  </si>
  <si>
    <t>A100102</t>
  </si>
  <si>
    <t>Promidžba općine</t>
  </si>
  <si>
    <t>P1017</t>
  </si>
  <si>
    <t>A101702</t>
  </si>
  <si>
    <t>CILJ PROGRAMA: RAZVOJ TURISTIČKE PONUDE NA POD.OPĆINE</t>
  </si>
  <si>
    <t>NAZIV MJERE: Razvoj turizma</t>
  </si>
  <si>
    <t>A100501</t>
  </si>
  <si>
    <t>Sufinan.rada Turističkog ureda</t>
  </si>
  <si>
    <t>CILJ PROGRAMA: RAZVOJ LJUDSKIH POTENCIJALA</t>
  </si>
  <si>
    <t>NAZIV MJERE: Unapređenje postojećeg obrazovnog sustava i predškolskog odgoja</t>
  </si>
  <si>
    <t>P 1022</t>
  </si>
  <si>
    <t>P1010</t>
  </si>
  <si>
    <t>A101001</t>
  </si>
  <si>
    <t>Javne potreba u prosvjeti</t>
  </si>
  <si>
    <t>CILJ PROGRAMA: UNAPREĐENJE KVALITETE ŽIVOTA</t>
  </si>
  <si>
    <t>NAZIV MJERE: Poboljšanje kvalitete života</t>
  </si>
  <si>
    <t>P 1002</t>
  </si>
  <si>
    <t>A100201</t>
  </si>
  <si>
    <t>ublažavanje posljed.od elem.</t>
  </si>
  <si>
    <t>nepogoda</t>
  </si>
  <si>
    <t>A100202</t>
  </si>
  <si>
    <t>Socijalna skrb</t>
  </si>
  <si>
    <t>br.korisnika soc.davanja</t>
  </si>
  <si>
    <t>br.korisnika pomoći u kući</t>
  </si>
  <si>
    <t>br.korisnika pomoći za ogrijev</t>
  </si>
  <si>
    <t>P1024</t>
  </si>
  <si>
    <t>A100312</t>
  </si>
  <si>
    <t>P 1008</t>
  </si>
  <si>
    <t>A100801</t>
  </si>
  <si>
    <t>Sufinanciranja rada udruga</t>
  </si>
  <si>
    <t>br.udruga</t>
  </si>
  <si>
    <t>P 1012</t>
  </si>
  <si>
    <t>A101201</t>
  </si>
  <si>
    <t>NAZIV MJERE: Očuvanje, obnova i zaštita kulturne baštine</t>
  </si>
  <si>
    <t>P 1011</t>
  </si>
  <si>
    <t>A101101</t>
  </si>
  <si>
    <t>NAZIV MJERE: Očuvanje, obnova i zaštita prirode</t>
  </si>
  <si>
    <t>P 1018</t>
  </si>
  <si>
    <t>A101801</t>
  </si>
  <si>
    <t>Komunalne usluge</t>
  </si>
  <si>
    <t>NAZIV MJERE: Poticanje zdravijeg načina života i razvoj sportskih aktivnosti</t>
  </si>
  <si>
    <t>P 1007</t>
  </si>
  <si>
    <t>A100701</t>
  </si>
  <si>
    <t>br.društava/br.djece</t>
  </si>
  <si>
    <t>K100701</t>
  </si>
  <si>
    <t>Izgradnja SRC Zagmajna</t>
  </si>
  <si>
    <t>CILJ: STVARANJE PARTNERSKIH ODNOSA NA LOKALNOJ RAZINI</t>
  </si>
  <si>
    <t>NAZIV MJERE: Povećanje stupnja uključenosti, motiviranosti lok.zajednice</t>
  </si>
  <si>
    <t>P 1009</t>
  </si>
  <si>
    <t>A100901</t>
  </si>
  <si>
    <t>SVEUKUPNO:</t>
  </si>
  <si>
    <t xml:space="preserve">kvadratura uređenih zelenih površina i kvadratura groblja </t>
  </si>
  <si>
    <t>A101604</t>
  </si>
  <si>
    <t>IZGRADNJA KOMUNALNE INFRASTRUKTURE</t>
  </si>
  <si>
    <t>K101602</t>
  </si>
  <si>
    <t xml:space="preserve">Izgradnja pretovarne stanice Sović Laz </t>
  </si>
  <si>
    <t>P1013</t>
  </si>
  <si>
    <t xml:space="preserve">POTPORE POLJOPRIVREDI </t>
  </si>
  <si>
    <t xml:space="preserve">Subvencije poljoprivrednicima i Centru za Brdsko planinsku poljoprivredu </t>
  </si>
  <si>
    <t>NAZIV MJERE: Jačanje komunalne infrastrukture</t>
  </si>
  <si>
    <t>3</t>
  </si>
  <si>
    <t>A1001003</t>
  </si>
  <si>
    <t xml:space="preserve">Otpata kredita i pozajmljivanje </t>
  </si>
  <si>
    <t>12/60</t>
  </si>
  <si>
    <t>A100105</t>
  </si>
  <si>
    <t>4</t>
  </si>
  <si>
    <t>A102201</t>
  </si>
  <si>
    <t>12</t>
  </si>
  <si>
    <t>K100512</t>
  </si>
  <si>
    <t>K102304</t>
  </si>
  <si>
    <t xml:space="preserve">ORGANIZ.I PROVOĐENJE ZAŠTITE I SPAŠAVANJA </t>
  </si>
  <si>
    <t>31/</t>
  </si>
  <si>
    <t>380</t>
  </si>
  <si>
    <t>odvodnjom %</t>
  </si>
  <si>
    <t xml:space="preserve">Izgradnja javne odvodnje i sanacija vodovoda Mrkopalj - Sunger </t>
  </si>
  <si>
    <t>sanirane nerazvrstane prometnice</t>
  </si>
  <si>
    <t>300m2</t>
  </si>
  <si>
    <t>u %</t>
  </si>
  <si>
    <t>K102308</t>
  </si>
  <si>
    <t xml:space="preserve">broj parkova </t>
  </si>
  <si>
    <t>1</t>
  </si>
  <si>
    <t>2/2</t>
  </si>
  <si>
    <t xml:space="preserve">subvencije centru </t>
  </si>
  <si>
    <t>Osnovne aktivnosti općinske uprave</t>
  </si>
  <si>
    <t xml:space="preserve">redovne aktivnosti općine </t>
  </si>
  <si>
    <t>11/5</t>
  </si>
  <si>
    <t xml:space="preserve">broj turističkih manifestacija </t>
  </si>
  <si>
    <t>T102309</t>
  </si>
  <si>
    <t xml:space="preserve">Uređenje arheološkog nalazišta </t>
  </si>
  <si>
    <t>uređenost u %</t>
  </si>
  <si>
    <t xml:space="preserve">broj polaznika vrtića </t>
  </si>
  <si>
    <t xml:space="preserve">broj učenika u izvanastavnim aktivnostima </t>
  </si>
  <si>
    <t>suf.palijativne sk. i logopeda</t>
  </si>
  <si>
    <t xml:space="preserve">br.subvencioniranih društava  </t>
  </si>
  <si>
    <t>90</t>
  </si>
  <si>
    <t>Sufinanciranje rada sportskih društava</t>
  </si>
  <si>
    <t>2/60</t>
  </si>
  <si>
    <t xml:space="preserve">Održavanje  SRC Čelimbaša </t>
  </si>
  <si>
    <t xml:space="preserve">malčiranje staza </t>
  </si>
  <si>
    <t xml:space="preserve">izgradnja staze za rolanje </t>
  </si>
  <si>
    <t>K102313</t>
  </si>
  <si>
    <t xml:space="preserve">Izgradnja centra Vrbovska Poljana </t>
  </si>
  <si>
    <t>izgrađenost %</t>
  </si>
  <si>
    <t xml:space="preserve"> izgrađenost %</t>
  </si>
  <si>
    <t>20</t>
  </si>
  <si>
    <t>Naknade članovima općinskog vijeća</t>
  </si>
  <si>
    <t>A102333</t>
  </si>
  <si>
    <t>Održavanje javnih površina</t>
  </si>
  <si>
    <t>A102334</t>
  </si>
  <si>
    <t xml:space="preserve">Odžavanje groblja </t>
  </si>
  <si>
    <t>Izgradnja komunalne infrastrukture- nerazvrstane ceste</t>
  </si>
  <si>
    <t>Izgradnja komunalne infastrukture - javna rasvjeta</t>
  </si>
  <si>
    <t>Izgradnja komunalne infrastrukture - javne površine</t>
  </si>
  <si>
    <t xml:space="preserve">NABAVA I IZGRADNJA IMOVINE </t>
  </si>
  <si>
    <t xml:space="preserve">Nabavka opreme </t>
  </si>
  <si>
    <t>K101303</t>
  </si>
  <si>
    <t>Nabavka traktora i opreme</t>
  </si>
  <si>
    <t xml:space="preserve">nabavka opreme </t>
  </si>
  <si>
    <t>K102332</t>
  </si>
  <si>
    <t xml:space="preserve">Poslovna zona - izgradnja ceste </t>
  </si>
  <si>
    <t>nabavka  traktora s opremom</t>
  </si>
  <si>
    <t xml:space="preserve">izgrađenost  ceste 200,00 m </t>
  </si>
  <si>
    <t>30%</t>
  </si>
  <si>
    <t>NAZIV MJERE: Razvoj malog i srednjeg poduzetništva i  poljoprivrede</t>
  </si>
  <si>
    <t>NAZIV MJERE: Razvoj institucionalnog kapaciteta općine</t>
  </si>
  <si>
    <t xml:space="preserve">JAVNA UPRAVA I ADMINISTRACIJA </t>
  </si>
  <si>
    <t xml:space="preserve">Ostale aktivnosti - javni radovi </t>
  </si>
  <si>
    <t>Pokroviteljstvo i proslave</t>
  </si>
  <si>
    <t>K102322</t>
  </si>
  <si>
    <t xml:space="preserve">Nabavka opreme za potrebe javne </t>
  </si>
  <si>
    <t xml:space="preserve">UPRAVLJANJE IMOVINOM </t>
  </si>
  <si>
    <t xml:space="preserve">Upravljanje i održavanje općinske imovine </t>
  </si>
  <si>
    <t>K101701</t>
  </si>
  <si>
    <t>održavanje općinske imovine</t>
  </si>
  <si>
    <t xml:space="preserve">Izgradnja i uređenje građ. objekata i ostale imovine </t>
  </si>
  <si>
    <t xml:space="preserve">nabavka peći za Dom kulture </t>
  </si>
  <si>
    <t>A102316</t>
  </si>
  <si>
    <t xml:space="preserve">Održavanje WIFI4U </t>
  </si>
  <si>
    <t>4  točke WIFI4U</t>
  </si>
  <si>
    <t>P1005</t>
  </si>
  <si>
    <t>K102306</t>
  </si>
  <si>
    <t xml:space="preserve">Nabava turističke signalizacije </t>
  </si>
  <si>
    <t xml:space="preserve">nabavljena signalizacija </t>
  </si>
  <si>
    <t>POTICANJE RAZVOJA TURIZMA</t>
  </si>
  <si>
    <t xml:space="preserve">DJEČJI VRTIĆ PAHULJICA </t>
  </si>
  <si>
    <t xml:space="preserve">Podružnica predškolskog odgoja i naobrazbe </t>
  </si>
  <si>
    <t xml:space="preserve">ODGOJ I OBRAZOVANJE </t>
  </si>
  <si>
    <t>NAKNADE GRAĐANIMA I KUĆANSTVIMA</t>
  </si>
  <si>
    <t xml:space="preserve">Naknada za štete i ostale slične naknade </t>
  </si>
  <si>
    <t xml:space="preserve">POTPORE U ZDRAVSTVU </t>
  </si>
  <si>
    <t>Javne potrebe u zdravstvu</t>
  </si>
  <si>
    <t xml:space="preserve">RAZVOJ CIVILNOG DRUŠTVA </t>
  </si>
  <si>
    <t xml:space="preserve">SUBVENCIJE TRGOVAČKIM DRUŠTVIMA </t>
  </si>
  <si>
    <t>Subvencija  trgovačkih društava</t>
  </si>
  <si>
    <t xml:space="preserve">PROMICANJE KULTURE </t>
  </si>
  <si>
    <t xml:space="preserve">Kultura </t>
  </si>
  <si>
    <t>broj dolazaka bibliobusa</t>
  </si>
  <si>
    <t>broj kazališnih  gostovanja</t>
  </si>
  <si>
    <t>postotak vjernika u broju stanovm.</t>
  </si>
  <si>
    <t>pokrivenost radio signalom</t>
  </si>
  <si>
    <t xml:space="preserve">broj nastupa KUDA-a </t>
  </si>
  <si>
    <t>ZAŠTITA OKOLIŠA</t>
  </si>
  <si>
    <t xml:space="preserve">Sterilizacija kućnih ljubimaca </t>
  </si>
  <si>
    <t>izgrađenost  %</t>
  </si>
  <si>
    <t xml:space="preserve">broj sterilizacija </t>
  </si>
  <si>
    <t>A102317</t>
  </si>
  <si>
    <t>A102324</t>
  </si>
  <si>
    <t xml:space="preserve">Gospodarenje otpadom </t>
  </si>
  <si>
    <t xml:space="preserve">broj usluga </t>
  </si>
  <si>
    <t>broj usluga uklanjanja otpada</t>
  </si>
  <si>
    <t xml:space="preserve">RAZVOJ SPORTA I REKREACIJE </t>
  </si>
  <si>
    <t>Izgradnja sportskog igrališta</t>
  </si>
  <si>
    <t>PREDSTAVNIČKA I IZVRŠNA TIJELA</t>
  </si>
  <si>
    <t>A102318</t>
  </si>
  <si>
    <t>Donacije političkim strankama</t>
  </si>
  <si>
    <t>A102319</t>
  </si>
  <si>
    <t>Provođenje izbora</t>
  </si>
  <si>
    <t>broj sjednica</t>
  </si>
  <si>
    <t>broj stranaka</t>
  </si>
  <si>
    <t>broj izbora</t>
  </si>
  <si>
    <t>P1025</t>
  </si>
  <si>
    <t>PROSTORNO PLANIRANJE I UREĐENJE OPĆINE</t>
  </si>
  <si>
    <t>A102326</t>
  </si>
  <si>
    <t xml:space="preserve">Priprema i provođenje projekata </t>
  </si>
  <si>
    <t>K102328</t>
  </si>
  <si>
    <t>Izrada urbanističkog plana uređenja središnjeg naselja</t>
  </si>
  <si>
    <t>K102330</t>
  </si>
  <si>
    <t>K102329</t>
  </si>
  <si>
    <t>Izrada urbanističkog plana uređenja groblja</t>
  </si>
  <si>
    <t xml:space="preserve">Izrada izvješća o stanju u prostoru </t>
  </si>
  <si>
    <t>K102331</t>
  </si>
  <si>
    <t>Otkup zemljišta</t>
  </si>
  <si>
    <t>broj zemljišta</t>
  </si>
  <si>
    <t>izrada dokumenata</t>
  </si>
  <si>
    <t>broj projekata</t>
  </si>
  <si>
    <t>otplata finacijskog leasinga</t>
  </si>
  <si>
    <t>broj objava  tisak/el.medij</t>
  </si>
  <si>
    <t xml:space="preserve">nabavka uredskog kompjutora </t>
  </si>
  <si>
    <t>broj pokroviteljstava</t>
  </si>
  <si>
    <t xml:space="preserve">javni radovi - broj djelatnika </t>
  </si>
  <si>
    <t xml:space="preserve">POLUGODIŠNJE IZVRŠENJE  PLANA  RAZVOJNIH PROGRAMA OPĆINE MRKOPALJ  ZA 2021. GODINU </t>
  </si>
  <si>
    <t xml:space="preserve">Izvšenje </t>
  </si>
  <si>
    <t>30.06.2021.</t>
  </si>
  <si>
    <t>Ostvareno/</t>
  </si>
  <si>
    <t>%</t>
  </si>
  <si>
    <t>Vrijednost</t>
  </si>
  <si>
    <t xml:space="preserve">30.06.2021. </t>
  </si>
  <si>
    <t>K102337</t>
  </si>
  <si>
    <t>K102335</t>
  </si>
  <si>
    <t>Nabava sustava za video nadzor igrališta</t>
  </si>
  <si>
    <t>Izgradnja oglasnih ploča</t>
  </si>
  <si>
    <t>Nabavljene oglasne ploče</t>
  </si>
  <si>
    <t xml:space="preserve">Nabavljen sustav video nadzora </t>
  </si>
  <si>
    <t>K102336</t>
  </si>
  <si>
    <t xml:space="preserve">Dodatna ulaganja u Vatrogasni dom Sunger </t>
  </si>
  <si>
    <t xml:space="preserve">Rekonstrukcija krova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</si>
</sst>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rgb="FF3F3F3F"/>
      </bottom>
    </border>
    <border>
      <left style="thin"/>
      <right style="thin"/>
      <top>
        <color indexed="63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thin"/>
      <bottom>
        <color indexed="63"/>
      </bottom>
    </border>
    <border>
      <left style="double">
        <color rgb="FF3F3F3F"/>
      </left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thin"/>
      <bottom style="double">
        <color rgb="FF3F3F3F"/>
      </bottom>
    </border>
    <border>
      <left style="double">
        <color rgb="FF3F3F3F"/>
      </left>
      <right style="thin"/>
      <top style="thin"/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19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3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3" borderId="3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3" fontId="0" fillId="0" borderId="23" xfId="0" applyNumberFormat="1" applyBorder="1" applyAlignment="1">
      <alignment horizontal="left"/>
    </xf>
    <xf numFmtId="4" fontId="2" fillId="0" borderId="23" xfId="0" applyNumberFormat="1" applyFon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2" fillId="0" borderId="29" xfId="0" applyNumberFormat="1" applyFont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Border="1" applyAlignment="1">
      <alignment/>
    </xf>
    <xf numFmtId="0" fontId="2" fillId="0" borderId="38" xfId="0" applyFont="1" applyBorder="1" applyAlignment="1">
      <alignment/>
    </xf>
    <xf numFmtId="0" fontId="0" fillId="0" borderId="21" xfId="0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33" borderId="37" xfId="0" applyFill="1" applyBorder="1" applyAlignment="1">
      <alignment/>
    </xf>
    <xf numFmtId="0" fontId="0" fillId="33" borderId="34" xfId="0" applyFill="1" applyBorder="1" applyAlignment="1">
      <alignment/>
    </xf>
    <xf numFmtId="0" fontId="0" fillId="35" borderId="37" xfId="0" applyFill="1" applyBorder="1" applyAlignment="1">
      <alignment/>
    </xf>
    <xf numFmtId="0" fontId="2" fillId="35" borderId="23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33" xfId="0" applyBorder="1" applyAlignment="1">
      <alignment/>
    </xf>
    <xf numFmtId="4" fontId="0" fillId="35" borderId="41" xfId="0" applyNumberFormat="1" applyFill="1" applyBorder="1" applyAlignment="1">
      <alignment/>
    </xf>
    <xf numFmtId="0" fontId="0" fillId="33" borderId="33" xfId="0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21" xfId="0" applyFill="1" applyBorder="1" applyAlignment="1">
      <alignment/>
    </xf>
    <xf numFmtId="4" fontId="0" fillId="35" borderId="19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2" xfId="0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2" xfId="0" applyNumberFormat="1" applyFont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42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31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0" borderId="45" xfId="0" applyNumberFormat="1" applyFont="1" applyBorder="1" applyAlignment="1">
      <alignment/>
    </xf>
    <xf numFmtId="0" fontId="0" fillId="0" borderId="0" xfId="0" applyFont="1" applyBorder="1" applyAlignment="1">
      <alignment horizontal="justify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5" xfId="0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33" fillId="31" borderId="8" xfId="52" applyAlignment="1">
      <alignment/>
    </xf>
    <xf numFmtId="4" fontId="33" fillId="31" borderId="8" xfId="52" applyNumberFormat="1" applyAlignment="1">
      <alignment/>
    </xf>
    <xf numFmtId="49" fontId="33" fillId="31" borderId="8" xfId="52" applyNumberFormat="1" applyAlignment="1">
      <alignment/>
    </xf>
    <xf numFmtId="0" fontId="33" fillId="31" borderId="8" xfId="52" applyAlignment="1">
      <alignment horizontal="justify"/>
    </xf>
    <xf numFmtId="0" fontId="33" fillId="31" borderId="8" xfId="52" applyAlignment="1">
      <alignment horizontal="center"/>
    </xf>
    <xf numFmtId="0" fontId="33" fillId="31" borderId="8" xfId="52" applyAlignment="1">
      <alignment horizontal="left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9" fontId="0" fillId="0" borderId="16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19" xfId="0" applyNumberFormat="1" applyFont="1" applyBorder="1" applyAlignment="1">
      <alignment horizontal="right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34" fillId="31" borderId="8" xfId="53" applyFill="1" applyBorder="1" applyAlignment="1">
      <alignment/>
    </xf>
    <xf numFmtId="4" fontId="34" fillId="31" borderId="8" xfId="53" applyNumberFormat="1" applyFill="1" applyBorder="1" applyAlignment="1">
      <alignment/>
    </xf>
    <xf numFmtId="0" fontId="34" fillId="31" borderId="8" xfId="53" applyFill="1" applyBorder="1" applyAlignment="1">
      <alignment/>
    </xf>
    <xf numFmtId="9" fontId="34" fillId="31" borderId="8" xfId="53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46" xfId="0" applyFont="1" applyBorder="1" applyAlignment="1">
      <alignment/>
    </xf>
    <xf numFmtId="0" fontId="0" fillId="34" borderId="46" xfId="0" applyFill="1" applyBorder="1" applyAlignment="1">
      <alignment/>
    </xf>
    <xf numFmtId="0" fontId="0" fillId="0" borderId="42" xfId="0" applyNumberFormat="1" applyBorder="1" applyAlignment="1">
      <alignment horizontal="right"/>
    </xf>
    <xf numFmtId="0" fontId="0" fillId="0" borderId="44" xfId="0" applyNumberFormat="1" applyBorder="1" applyAlignment="1">
      <alignment horizontal="right"/>
    </xf>
    <xf numFmtId="0" fontId="0" fillId="35" borderId="23" xfId="0" applyFill="1" applyBorder="1" applyAlignment="1">
      <alignment/>
    </xf>
    <xf numFmtId="0" fontId="2" fillId="0" borderId="31" xfId="0" applyFont="1" applyBorder="1" applyAlignment="1">
      <alignment/>
    </xf>
    <xf numFmtId="4" fontId="0" fillId="0" borderId="47" xfId="0" applyNumberFormat="1" applyBorder="1" applyAlignment="1">
      <alignment/>
    </xf>
    <xf numFmtId="0" fontId="0" fillId="0" borderId="0" xfId="0" applyBorder="1" applyAlignment="1">
      <alignment/>
    </xf>
    <xf numFmtId="0" fontId="0" fillId="34" borderId="31" xfId="0" applyFill="1" applyBorder="1" applyAlignment="1">
      <alignment/>
    </xf>
    <xf numFmtId="4" fontId="0" fillId="0" borderId="3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34" borderId="21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1" xfId="0" applyBorder="1" applyAlignment="1">
      <alignment/>
    </xf>
    <xf numFmtId="4" fontId="0" fillId="35" borderId="16" xfId="0" applyNumberFormat="1" applyFill="1" applyBorder="1" applyAlignment="1">
      <alignment/>
    </xf>
    <xf numFmtId="4" fontId="0" fillId="35" borderId="42" xfId="0" applyNumberFormat="1" applyFill="1" applyBorder="1" applyAlignment="1">
      <alignment/>
    </xf>
    <xf numFmtId="0" fontId="0" fillId="34" borderId="21" xfId="0" applyFont="1" applyFill="1" applyBorder="1" applyAlignment="1">
      <alignment/>
    </xf>
    <xf numFmtId="4" fontId="0" fillId="0" borderId="48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0" fontId="0" fillId="0" borderId="31" xfId="0" applyFont="1" applyBorder="1" applyAlignment="1">
      <alignment horizontal="justify"/>
    </xf>
    <xf numFmtId="0" fontId="0" fillId="0" borderId="49" xfId="0" applyFont="1" applyBorder="1" applyAlignment="1">
      <alignment horizontal="justify"/>
    </xf>
    <xf numFmtId="0" fontId="0" fillId="0" borderId="31" xfId="0" applyFont="1" applyBorder="1" applyAlignment="1">
      <alignment horizontal="left" wrapText="1"/>
    </xf>
    <xf numFmtId="4" fontId="0" fillId="0" borderId="51" xfId="0" applyNumberFormat="1" applyFont="1" applyBorder="1" applyAlignment="1">
      <alignment/>
    </xf>
    <xf numFmtId="0" fontId="33" fillId="31" borderId="52" xfId="52" applyBorder="1" applyAlignment="1">
      <alignment horizontal="left" wrapText="1"/>
    </xf>
    <xf numFmtId="0" fontId="33" fillId="31" borderId="53" xfId="52" applyBorder="1" applyAlignment="1">
      <alignment horizontal="left" wrapText="1"/>
    </xf>
    <xf numFmtId="0" fontId="33" fillId="31" borderId="54" xfId="52" applyBorder="1" applyAlignment="1">
      <alignment/>
    </xf>
    <xf numFmtId="0" fontId="33" fillId="31" borderId="55" xfId="52" applyBorder="1" applyAlignment="1">
      <alignment/>
    </xf>
    <xf numFmtId="0" fontId="0" fillId="0" borderId="23" xfId="0" applyFont="1" applyBorder="1" applyAlignment="1">
      <alignment horizontal="left"/>
    </xf>
    <xf numFmtId="0" fontId="33" fillId="31" borderId="56" xfId="52" applyBorder="1" applyAlignment="1">
      <alignment/>
    </xf>
    <xf numFmtId="0" fontId="33" fillId="31" borderId="56" xfId="52" applyBorder="1" applyAlignment="1">
      <alignment horizontal="justify"/>
    </xf>
    <xf numFmtId="4" fontId="33" fillId="31" borderId="56" xfId="52" applyNumberFormat="1" applyBorder="1" applyAlignment="1">
      <alignment/>
    </xf>
    <xf numFmtId="49" fontId="33" fillId="31" borderId="56" xfId="52" applyNumberForma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justify"/>
    </xf>
    <xf numFmtId="0" fontId="2" fillId="0" borderId="26" xfId="0" applyFont="1" applyBorder="1" applyAlignment="1">
      <alignment horizontal="justify"/>
    </xf>
    <xf numFmtId="4" fontId="2" fillId="0" borderId="33" xfId="0" applyNumberFormat="1" applyFont="1" applyBorder="1" applyAlignment="1">
      <alignment/>
    </xf>
    <xf numFmtId="0" fontId="2" fillId="0" borderId="33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49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0" fillId="34" borderId="26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36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0" xfId="0" applyFont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justify"/>
    </xf>
    <xf numFmtId="0" fontId="0" fillId="0" borderId="51" xfId="0" applyFont="1" applyBorder="1" applyAlignment="1">
      <alignment horizontal="justify"/>
    </xf>
    <xf numFmtId="0" fontId="0" fillId="0" borderId="3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58" xfId="0" applyFont="1" applyBorder="1" applyAlignment="1">
      <alignment/>
    </xf>
    <xf numFmtId="4" fontId="0" fillId="0" borderId="58" xfId="0" applyNumberFormat="1" applyFont="1" applyBorder="1" applyAlignment="1">
      <alignment/>
    </xf>
    <xf numFmtId="49" fontId="0" fillId="0" borderId="58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0"/>
  <sheetViews>
    <sheetView tabSelected="1" workbookViewId="0" topLeftCell="A101">
      <selection activeCell="H147" sqref="H147"/>
    </sheetView>
  </sheetViews>
  <sheetFormatPr defaultColWidth="9.140625" defaultRowHeight="12.75"/>
  <cols>
    <col min="2" max="2" width="45.00390625" style="0" customWidth="1"/>
    <col min="3" max="3" width="0.2890625" style="0" hidden="1" customWidth="1"/>
    <col min="4" max="5" width="0" style="0" hidden="1" customWidth="1"/>
    <col min="6" max="6" width="13.57421875" style="0" customWidth="1"/>
    <col min="7" max="7" width="12.7109375" style="0" customWidth="1"/>
    <col min="8" max="8" width="12.140625" style="0" customWidth="1"/>
    <col min="11" max="11" width="8.7109375" style="0" customWidth="1"/>
    <col min="12" max="12" width="12.421875" style="0" customWidth="1"/>
  </cols>
  <sheetData>
    <row r="2" spans="1:12" ht="12.75">
      <c r="A2" s="274" t="s">
        <v>236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27.7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5" spans="1:12" ht="12.75">
      <c r="A5" s="98" t="s">
        <v>0</v>
      </c>
      <c r="B5" s="99"/>
      <c r="C5" s="99"/>
      <c r="D5" s="99"/>
      <c r="E5" s="99"/>
      <c r="F5" s="99"/>
      <c r="G5" s="99"/>
      <c r="H5" s="100"/>
      <c r="I5" s="100"/>
      <c r="J5" s="100"/>
      <c r="K5" s="100"/>
      <c r="L5" s="100"/>
    </row>
    <row r="6" spans="1:12" ht="12.75">
      <c r="A6" s="10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02" t="s">
        <v>95</v>
      </c>
      <c r="B7" s="4"/>
      <c r="C7" s="4"/>
      <c r="D7" s="4"/>
      <c r="E7" s="4"/>
      <c r="F7" s="3"/>
      <c r="G7" s="3"/>
      <c r="H7" s="3"/>
      <c r="I7" s="3"/>
      <c r="J7" s="3"/>
      <c r="K7" s="3"/>
      <c r="L7" s="3"/>
    </row>
    <row r="8" spans="1:12" ht="12.75">
      <c r="A8" s="101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75" t="s">
        <v>1</v>
      </c>
      <c r="B9" s="76" t="s">
        <v>2</v>
      </c>
      <c r="C9" s="77"/>
      <c r="D9" s="77"/>
      <c r="E9" s="78"/>
      <c r="F9" s="79" t="s">
        <v>3</v>
      </c>
      <c r="G9" s="79" t="s">
        <v>237</v>
      </c>
      <c r="H9" s="79" t="s">
        <v>239</v>
      </c>
      <c r="I9" s="253" t="s">
        <v>4</v>
      </c>
      <c r="J9" s="254"/>
      <c r="K9" s="255"/>
      <c r="L9" s="95" t="s">
        <v>241</v>
      </c>
    </row>
    <row r="10" spans="1:12" ht="12.75">
      <c r="A10" s="80" t="s">
        <v>5</v>
      </c>
      <c r="B10" s="56"/>
      <c r="C10" s="11"/>
      <c r="D10" s="11"/>
      <c r="E10" s="12"/>
      <c r="F10" s="13" t="s">
        <v>6</v>
      </c>
      <c r="G10" s="13" t="s">
        <v>238</v>
      </c>
      <c r="H10" s="13" t="s">
        <v>3</v>
      </c>
      <c r="I10" s="56"/>
      <c r="J10" s="57"/>
      <c r="K10" s="58"/>
      <c r="L10" s="96" t="s">
        <v>242</v>
      </c>
    </row>
    <row r="11" spans="1:12" ht="13.5" thickBot="1">
      <c r="A11" s="81"/>
      <c r="B11" s="82"/>
      <c r="C11" s="83"/>
      <c r="D11" s="83"/>
      <c r="E11" s="84"/>
      <c r="F11" s="85"/>
      <c r="G11" s="86"/>
      <c r="H11" s="86" t="s">
        <v>240</v>
      </c>
      <c r="I11" s="87"/>
      <c r="J11" s="88"/>
      <c r="K11" s="89"/>
      <c r="L11" s="97"/>
    </row>
    <row r="12" spans="1:12" ht="16.5" thickBot="1" thickTop="1">
      <c r="A12" s="178"/>
      <c r="B12" s="178"/>
      <c r="C12" s="178"/>
      <c r="D12" s="178"/>
      <c r="E12" s="178"/>
      <c r="F12" s="178"/>
      <c r="G12" s="182"/>
      <c r="H12" s="182"/>
      <c r="I12" s="182"/>
      <c r="J12" s="182"/>
      <c r="K12" s="182"/>
      <c r="L12" s="183"/>
    </row>
    <row r="13" spans="1:12" ht="13.5" thickTop="1">
      <c r="A13" s="104" t="s">
        <v>7</v>
      </c>
      <c r="B13" s="168" t="s">
        <v>8</v>
      </c>
      <c r="C13" s="11"/>
      <c r="D13" s="11"/>
      <c r="E13" s="17"/>
      <c r="F13" s="41">
        <f>SUM(F14:F21)</f>
        <v>715000</v>
      </c>
      <c r="G13" s="41">
        <f>SUM(G14:G21)</f>
        <v>400020.44</v>
      </c>
      <c r="H13" s="41">
        <v>55.95</v>
      </c>
      <c r="I13" s="15"/>
      <c r="J13" s="16"/>
      <c r="K13" s="17"/>
      <c r="L13" s="14"/>
    </row>
    <row r="14" spans="1:12" ht="12.75">
      <c r="A14" s="80"/>
      <c r="B14" s="10"/>
      <c r="C14" s="11"/>
      <c r="D14" s="11"/>
      <c r="E14" s="17"/>
      <c r="F14" s="40"/>
      <c r="G14" s="40"/>
      <c r="H14" s="40"/>
      <c r="I14" s="15"/>
      <c r="J14" s="16"/>
      <c r="K14" s="17"/>
      <c r="L14" s="14"/>
    </row>
    <row r="15" spans="1:12" ht="12.75">
      <c r="A15" s="103" t="s">
        <v>142</v>
      </c>
      <c r="B15" s="15" t="s">
        <v>143</v>
      </c>
      <c r="C15" s="16"/>
      <c r="D15" s="16"/>
      <c r="E15" s="17"/>
      <c r="F15" s="40">
        <v>170000</v>
      </c>
      <c r="G15" s="40">
        <v>58850</v>
      </c>
      <c r="H15" s="40">
        <v>34.62</v>
      </c>
      <c r="I15" s="250" t="s">
        <v>87</v>
      </c>
      <c r="J15" s="251"/>
      <c r="K15" s="252"/>
      <c r="L15" s="92">
        <v>2000</v>
      </c>
    </row>
    <row r="16" spans="1:12" ht="12.75">
      <c r="A16" s="103"/>
      <c r="B16" s="15"/>
      <c r="C16" s="16"/>
      <c r="D16" s="16"/>
      <c r="E16" s="17"/>
      <c r="F16" s="40"/>
      <c r="G16" s="40"/>
      <c r="H16" s="40"/>
      <c r="I16" s="250"/>
      <c r="J16" s="251"/>
      <c r="K16" s="252"/>
      <c r="L16" s="92"/>
    </row>
    <row r="17" spans="1:12" ht="12.75">
      <c r="A17" s="103" t="s">
        <v>144</v>
      </c>
      <c r="B17" s="15" t="s">
        <v>145</v>
      </c>
      <c r="C17" s="16"/>
      <c r="D17" s="16"/>
      <c r="E17" s="17"/>
      <c r="F17" s="40">
        <v>20000</v>
      </c>
      <c r="G17" s="40">
        <v>0</v>
      </c>
      <c r="H17" s="40">
        <v>0</v>
      </c>
      <c r="I17" s="250"/>
      <c r="J17" s="251"/>
      <c r="K17" s="252"/>
      <c r="L17" s="92">
        <v>13000</v>
      </c>
    </row>
    <row r="18" spans="1:12" ht="12.75">
      <c r="A18" s="103"/>
      <c r="B18" s="15"/>
      <c r="C18" s="16"/>
      <c r="D18" s="16"/>
      <c r="E18" s="17"/>
      <c r="F18" s="40"/>
      <c r="G18" s="40"/>
      <c r="H18" s="40"/>
      <c r="I18" s="250"/>
      <c r="J18" s="251"/>
      <c r="K18" s="252"/>
      <c r="L18" s="93"/>
    </row>
    <row r="19" spans="1:12" ht="12.75">
      <c r="A19" s="103" t="s">
        <v>9</v>
      </c>
      <c r="B19" s="15" t="s">
        <v>10</v>
      </c>
      <c r="C19" s="16"/>
      <c r="D19" s="16"/>
      <c r="E19" s="17"/>
      <c r="F19" s="40">
        <v>330000</v>
      </c>
      <c r="G19" s="40">
        <v>244107.51</v>
      </c>
      <c r="H19" s="40">
        <v>73.97</v>
      </c>
      <c r="I19" s="15" t="s">
        <v>11</v>
      </c>
      <c r="J19" s="16"/>
      <c r="K19" s="17"/>
      <c r="L19" s="94" t="s">
        <v>107</v>
      </c>
    </row>
    <row r="20" spans="1:12" ht="12.75">
      <c r="A20" s="68"/>
      <c r="B20" s="16"/>
      <c r="C20" s="16"/>
      <c r="D20" s="16"/>
      <c r="E20" s="16"/>
      <c r="F20" s="68"/>
      <c r="G20" s="68"/>
      <c r="H20" s="68"/>
      <c r="I20" s="68"/>
      <c r="J20" s="16"/>
      <c r="K20" s="16"/>
      <c r="L20" s="106">
        <v>14000</v>
      </c>
    </row>
    <row r="21" spans="1:12" ht="13.5" thickBot="1">
      <c r="A21" s="103" t="s">
        <v>88</v>
      </c>
      <c r="B21" s="15" t="s">
        <v>13</v>
      </c>
      <c r="C21" s="16"/>
      <c r="D21" s="16"/>
      <c r="E21" s="17"/>
      <c r="F21" s="40">
        <v>195000</v>
      </c>
      <c r="G21" s="40">
        <v>97062.93</v>
      </c>
      <c r="H21" s="40">
        <v>49.78</v>
      </c>
      <c r="I21" s="15" t="s">
        <v>14</v>
      </c>
      <c r="J21" s="16"/>
      <c r="K21" s="17"/>
      <c r="L21" s="94" t="s">
        <v>108</v>
      </c>
    </row>
    <row r="22" spans="1:12" ht="16.5" thickBot="1" thickTop="1">
      <c r="A22" s="178"/>
      <c r="B22" s="178"/>
      <c r="C22" s="178"/>
      <c r="D22" s="178"/>
      <c r="E22" s="178"/>
      <c r="F22" s="179"/>
      <c r="G22" s="179"/>
      <c r="H22" s="179"/>
      <c r="I22" s="178"/>
      <c r="J22" s="178"/>
      <c r="K22" s="178"/>
      <c r="L22" s="180"/>
    </row>
    <row r="23" spans="1:12" ht="13.5" thickTop="1">
      <c r="A23" s="104" t="s">
        <v>18</v>
      </c>
      <c r="B23" s="168" t="s">
        <v>89</v>
      </c>
      <c r="C23" s="16"/>
      <c r="D23" s="16"/>
      <c r="E23" s="17"/>
      <c r="F23" s="41">
        <f>SUM(F24:F31)</f>
        <v>1866100</v>
      </c>
      <c r="G23" s="41">
        <f>SUM(G24:G31)</f>
        <v>646142.0800000001</v>
      </c>
      <c r="H23" s="41">
        <v>34.63</v>
      </c>
      <c r="I23" s="15"/>
      <c r="J23" s="16"/>
      <c r="K23" s="17"/>
      <c r="L23" s="19"/>
    </row>
    <row r="24" spans="1:13" ht="12.75">
      <c r="A24" s="103" t="s">
        <v>19</v>
      </c>
      <c r="B24" s="250" t="s">
        <v>110</v>
      </c>
      <c r="C24" s="16"/>
      <c r="D24" s="16"/>
      <c r="E24" s="17"/>
      <c r="F24" s="40">
        <v>240000</v>
      </c>
      <c r="G24" s="40">
        <v>171991.77</v>
      </c>
      <c r="H24" s="40">
        <v>71.66</v>
      </c>
      <c r="I24" s="15" t="s">
        <v>20</v>
      </c>
      <c r="J24" s="16"/>
      <c r="K24" s="17"/>
      <c r="L24" s="19" t="s">
        <v>21</v>
      </c>
      <c r="M24" s="16"/>
    </row>
    <row r="25" spans="1:13" ht="12.75">
      <c r="A25" s="103"/>
      <c r="B25" s="250"/>
      <c r="C25" s="16"/>
      <c r="D25" s="16"/>
      <c r="E25" s="17"/>
      <c r="F25" s="40"/>
      <c r="G25" s="40"/>
      <c r="H25" s="40"/>
      <c r="I25" s="15" t="s">
        <v>109</v>
      </c>
      <c r="J25" s="16"/>
      <c r="K25" s="17"/>
      <c r="L25" s="19"/>
      <c r="M25" s="16"/>
    </row>
    <row r="26" spans="1:13" ht="12.75">
      <c r="A26" s="103" t="s">
        <v>22</v>
      </c>
      <c r="B26" s="15" t="s">
        <v>146</v>
      </c>
      <c r="C26" s="16">
        <v>4491000</v>
      </c>
      <c r="D26" s="16"/>
      <c r="E26" s="17"/>
      <c r="F26" s="40">
        <v>449100</v>
      </c>
      <c r="G26" s="40">
        <v>316062.63</v>
      </c>
      <c r="H26" s="40">
        <v>70.38</v>
      </c>
      <c r="I26" s="259" t="s">
        <v>111</v>
      </c>
      <c r="J26" s="260"/>
      <c r="K26" s="261"/>
      <c r="L26" s="19" t="s">
        <v>112</v>
      </c>
      <c r="M26" s="16"/>
    </row>
    <row r="27" spans="1:13" ht="12.75">
      <c r="A27" s="103"/>
      <c r="B27" s="39"/>
      <c r="C27" s="16"/>
      <c r="D27" s="16"/>
      <c r="E27" s="17"/>
      <c r="F27" s="40"/>
      <c r="G27" s="40"/>
      <c r="H27" s="40"/>
      <c r="I27" s="259"/>
      <c r="J27" s="260"/>
      <c r="K27" s="261"/>
      <c r="L27" s="19"/>
      <c r="M27" s="16"/>
    </row>
    <row r="28" spans="1:13" ht="12.75">
      <c r="A28" s="103" t="s">
        <v>15</v>
      </c>
      <c r="B28" s="15" t="s">
        <v>147</v>
      </c>
      <c r="C28" s="16"/>
      <c r="D28" s="16"/>
      <c r="E28" s="17"/>
      <c r="F28" s="40">
        <v>300000</v>
      </c>
      <c r="G28" s="40">
        <v>28153.75</v>
      </c>
      <c r="H28" s="40">
        <v>9.38</v>
      </c>
      <c r="I28" s="15" t="s">
        <v>16</v>
      </c>
      <c r="J28" s="16"/>
      <c r="K28" s="17"/>
      <c r="L28" s="19" t="s">
        <v>17</v>
      </c>
      <c r="M28" s="16"/>
    </row>
    <row r="29" spans="1:13" ht="12.75">
      <c r="A29" s="103"/>
      <c r="B29" s="15"/>
      <c r="C29" s="16"/>
      <c r="D29" s="16"/>
      <c r="E29" s="17"/>
      <c r="F29" s="40"/>
      <c r="G29" s="40"/>
      <c r="H29" s="40"/>
      <c r="I29" s="15" t="s">
        <v>113</v>
      </c>
      <c r="J29" s="16"/>
      <c r="K29" s="17"/>
      <c r="L29" s="19"/>
      <c r="M29" s="16"/>
    </row>
    <row r="30" spans="1:12" ht="13.5" thickBot="1">
      <c r="A30" s="103" t="s">
        <v>114</v>
      </c>
      <c r="B30" s="16" t="s">
        <v>148</v>
      </c>
      <c r="C30" s="16"/>
      <c r="D30" s="16"/>
      <c r="E30" s="16"/>
      <c r="F30" s="63">
        <v>877000</v>
      </c>
      <c r="G30" s="105">
        <v>129933.93</v>
      </c>
      <c r="H30" s="63">
        <v>14.82</v>
      </c>
      <c r="I30" s="134" t="s">
        <v>115</v>
      </c>
      <c r="J30" s="61"/>
      <c r="K30" s="61"/>
      <c r="L30" s="249">
        <v>2</v>
      </c>
    </row>
    <row r="31" spans="1:12" ht="16.5" thickBot="1" thickTop="1">
      <c r="A31" s="178"/>
      <c r="B31" s="178"/>
      <c r="C31" s="178"/>
      <c r="D31" s="178"/>
      <c r="E31" s="178"/>
      <c r="F31" s="179"/>
      <c r="G31" s="179"/>
      <c r="H31" s="179"/>
      <c r="I31" s="178"/>
      <c r="J31" s="178"/>
      <c r="K31" s="178"/>
      <c r="L31" s="180"/>
    </row>
    <row r="32" spans="1:12" ht="13.5" thickTop="1">
      <c r="A32" s="171" t="s">
        <v>92</v>
      </c>
      <c r="B32" s="176" t="s">
        <v>149</v>
      </c>
      <c r="C32" s="16"/>
      <c r="D32" s="16"/>
      <c r="E32" s="16"/>
      <c r="F32" s="175">
        <f>SUM(F33:F35)</f>
        <v>1623500</v>
      </c>
      <c r="G32" s="169">
        <f>SUM(G33:G37)</f>
        <v>1151013.65</v>
      </c>
      <c r="H32" s="169">
        <v>70.9</v>
      </c>
      <c r="I32" s="114"/>
      <c r="J32" s="114"/>
      <c r="K32" s="174"/>
      <c r="L32" s="157"/>
    </row>
    <row r="33" spans="1:12" ht="12.75">
      <c r="A33" s="172" t="s">
        <v>12</v>
      </c>
      <c r="B33" s="173" t="s">
        <v>150</v>
      </c>
      <c r="C33" s="16"/>
      <c r="D33" s="16"/>
      <c r="E33" s="16"/>
      <c r="F33" s="156">
        <v>10000</v>
      </c>
      <c r="G33" s="154">
        <v>2625</v>
      </c>
      <c r="H33" s="154">
        <v>26.25</v>
      </c>
      <c r="I33" s="16" t="s">
        <v>153</v>
      </c>
      <c r="J33" s="16"/>
      <c r="K33" s="90"/>
      <c r="L33" s="158" t="s">
        <v>116</v>
      </c>
    </row>
    <row r="34" spans="1:12" ht="12.75" customHeight="1">
      <c r="A34" s="152" t="s">
        <v>151</v>
      </c>
      <c r="B34" s="16" t="s">
        <v>152</v>
      </c>
      <c r="C34" s="16"/>
      <c r="D34" s="16"/>
      <c r="E34" s="16"/>
      <c r="F34" s="155">
        <v>1113500</v>
      </c>
      <c r="G34" s="165">
        <v>1111000</v>
      </c>
      <c r="H34" s="155">
        <v>99.78</v>
      </c>
      <c r="I34" s="271" t="s">
        <v>156</v>
      </c>
      <c r="J34" s="272"/>
      <c r="K34" s="273"/>
      <c r="L34" s="158" t="s">
        <v>116</v>
      </c>
    </row>
    <row r="35" spans="1:12" ht="12.75">
      <c r="A35" s="177" t="s">
        <v>154</v>
      </c>
      <c r="B35" s="170" t="s">
        <v>155</v>
      </c>
      <c r="C35" s="170"/>
      <c r="D35" s="170"/>
      <c r="E35" s="170"/>
      <c r="F35" s="156">
        <v>500000</v>
      </c>
      <c r="G35" s="154">
        <v>0</v>
      </c>
      <c r="H35" s="156"/>
      <c r="I35" s="268" t="s">
        <v>157</v>
      </c>
      <c r="J35" s="269"/>
      <c r="K35" s="270"/>
      <c r="L35" s="158" t="s">
        <v>158</v>
      </c>
    </row>
    <row r="36" spans="1:12" ht="12.75">
      <c r="A36" s="36" t="s">
        <v>244</v>
      </c>
      <c r="B36" s="276" t="s">
        <v>246</v>
      </c>
      <c r="C36" s="170"/>
      <c r="D36" s="170"/>
      <c r="E36" s="170"/>
      <c r="F36" s="160"/>
      <c r="G36" s="160">
        <v>14950</v>
      </c>
      <c r="H36" s="160"/>
      <c r="I36" s="143" t="s">
        <v>247</v>
      </c>
      <c r="J36" s="219"/>
      <c r="K36" s="227"/>
      <c r="L36" s="64" t="s">
        <v>116</v>
      </c>
    </row>
    <row r="37" spans="1:12" ht="13.5" thickBot="1">
      <c r="A37" s="74" t="s">
        <v>243</v>
      </c>
      <c r="B37" s="277" t="s">
        <v>245</v>
      </c>
      <c r="C37" s="170"/>
      <c r="D37" s="170"/>
      <c r="E37" s="170"/>
      <c r="F37" s="228"/>
      <c r="G37" s="228">
        <v>22438.65</v>
      </c>
      <c r="H37" s="228"/>
      <c r="I37" s="278" t="s">
        <v>248</v>
      </c>
      <c r="J37" s="173"/>
      <c r="K37" s="279"/>
      <c r="L37" s="64" t="s">
        <v>116</v>
      </c>
    </row>
    <row r="38" spans="1:12" ht="15.75" thickTop="1">
      <c r="A38" s="234"/>
      <c r="B38" s="235"/>
      <c r="C38" s="235"/>
      <c r="D38" s="235"/>
      <c r="E38" s="235"/>
      <c r="F38" s="236"/>
      <c r="G38" s="236"/>
      <c r="H38" s="236"/>
      <c r="I38" s="229"/>
      <c r="J38" s="229"/>
      <c r="K38" s="230"/>
      <c r="L38" s="237"/>
    </row>
    <row r="39" spans="1:12" ht="12.75">
      <c r="A39" s="238" t="s">
        <v>216</v>
      </c>
      <c r="B39" s="239" t="s">
        <v>217</v>
      </c>
      <c r="C39" s="240"/>
      <c r="D39" s="240"/>
      <c r="E39" s="240"/>
      <c r="F39" s="175">
        <f>SUM(C40:F44)</f>
        <v>300000</v>
      </c>
      <c r="G39" s="175">
        <f>SUM(G40:G44)</f>
        <v>4800</v>
      </c>
      <c r="H39" s="241">
        <v>1.6</v>
      </c>
      <c r="I39" s="242"/>
      <c r="J39" s="243"/>
      <c r="K39" s="244"/>
      <c r="L39" s="245"/>
    </row>
    <row r="40" spans="1:12" ht="17.25" customHeight="1">
      <c r="A40" s="220" t="s">
        <v>218</v>
      </c>
      <c r="B40" s="225" t="s">
        <v>219</v>
      </c>
      <c r="C40" s="170"/>
      <c r="D40" s="170"/>
      <c r="E40" s="170"/>
      <c r="F40" s="156">
        <v>70000</v>
      </c>
      <c r="G40" s="156">
        <v>4800</v>
      </c>
      <c r="H40" s="160">
        <v>6.86</v>
      </c>
      <c r="I40" s="233" t="s">
        <v>230</v>
      </c>
      <c r="J40" s="219"/>
      <c r="K40" s="227"/>
      <c r="L40" s="158" t="s">
        <v>101</v>
      </c>
    </row>
    <row r="41" spans="1:12" ht="24.75" customHeight="1">
      <c r="A41" s="220" t="s">
        <v>220</v>
      </c>
      <c r="B41" s="225" t="s">
        <v>221</v>
      </c>
      <c r="C41" s="170"/>
      <c r="D41" s="170"/>
      <c r="E41" s="170"/>
      <c r="F41" s="156">
        <v>80000</v>
      </c>
      <c r="G41" s="156"/>
      <c r="H41" s="160"/>
      <c r="I41" s="233" t="s">
        <v>229</v>
      </c>
      <c r="J41" s="219"/>
      <c r="K41" s="227"/>
      <c r="L41" s="158" t="s">
        <v>116</v>
      </c>
    </row>
    <row r="42" spans="1:12" ht="16.5" customHeight="1">
      <c r="A42" s="221" t="s">
        <v>223</v>
      </c>
      <c r="B42" s="225" t="s">
        <v>224</v>
      </c>
      <c r="C42" s="170"/>
      <c r="D42" s="170"/>
      <c r="E42" s="170"/>
      <c r="F42" s="156">
        <v>50000</v>
      </c>
      <c r="G42" s="156"/>
      <c r="H42" s="160"/>
      <c r="I42" s="233" t="s">
        <v>229</v>
      </c>
      <c r="J42" s="219"/>
      <c r="K42" s="227"/>
      <c r="L42" s="158" t="s">
        <v>116</v>
      </c>
    </row>
    <row r="43" spans="1:12" ht="12.75">
      <c r="A43" s="221" t="s">
        <v>222</v>
      </c>
      <c r="B43" s="225" t="s">
        <v>225</v>
      </c>
      <c r="C43" s="170"/>
      <c r="D43" s="170"/>
      <c r="E43" s="170"/>
      <c r="F43" s="156">
        <v>50000</v>
      </c>
      <c r="G43" s="156"/>
      <c r="H43" s="160"/>
      <c r="I43" s="233" t="s">
        <v>229</v>
      </c>
      <c r="J43" s="219"/>
      <c r="K43" s="227"/>
      <c r="L43" s="158" t="s">
        <v>116</v>
      </c>
    </row>
    <row r="44" spans="1:12" ht="13.5" thickBot="1">
      <c r="A44" s="222" t="s">
        <v>226</v>
      </c>
      <c r="B44" s="226" t="s">
        <v>227</v>
      </c>
      <c r="C44" s="170"/>
      <c r="D44" s="170"/>
      <c r="E44" s="170"/>
      <c r="F44" s="223">
        <v>50000</v>
      </c>
      <c r="G44" s="223"/>
      <c r="H44" s="228"/>
      <c r="I44" s="233" t="s">
        <v>228</v>
      </c>
      <c r="J44" s="219"/>
      <c r="K44" s="227"/>
      <c r="L44" s="224" t="s">
        <v>116</v>
      </c>
    </row>
    <row r="45" spans="1:12" ht="16.5" thickBot="1" thickTop="1">
      <c r="A45" s="178"/>
      <c r="B45" s="181"/>
      <c r="C45" s="181"/>
      <c r="D45" s="181"/>
      <c r="E45" s="181"/>
      <c r="F45" s="179"/>
      <c r="G45" s="179"/>
      <c r="H45" s="179"/>
      <c r="I45" s="231"/>
      <c r="J45" s="231"/>
      <c r="K45" s="232"/>
      <c r="L45" s="180"/>
    </row>
    <row r="46" spans="1:12" ht="13.5" thickTop="1">
      <c r="A46" s="104" t="s">
        <v>23</v>
      </c>
      <c r="B46" s="57" t="s">
        <v>106</v>
      </c>
      <c r="C46" s="16"/>
      <c r="D46" s="16"/>
      <c r="E46" s="17"/>
      <c r="F46" s="41">
        <f>SUM(F47:F48)</f>
        <v>152000</v>
      </c>
      <c r="G46" s="41">
        <f>SUM(G47:G48)</f>
        <v>72200</v>
      </c>
      <c r="H46" s="41">
        <v>47.5</v>
      </c>
      <c r="I46" s="16"/>
      <c r="J46" s="16"/>
      <c r="K46" s="17"/>
      <c r="L46" s="19"/>
    </row>
    <row r="47" spans="1:12" ht="12.75">
      <c r="A47" s="68" t="s">
        <v>24</v>
      </c>
      <c r="B47" s="15" t="s">
        <v>25</v>
      </c>
      <c r="C47" s="16"/>
      <c r="D47" s="16"/>
      <c r="E47" s="16"/>
      <c r="F47" s="42">
        <v>140000</v>
      </c>
      <c r="G47" s="42">
        <v>66200</v>
      </c>
      <c r="H47" s="42">
        <v>47.29</v>
      </c>
      <c r="I47" s="15" t="s">
        <v>26</v>
      </c>
      <c r="J47" s="16"/>
      <c r="K47" s="16"/>
      <c r="L47" s="19" t="s">
        <v>117</v>
      </c>
    </row>
    <row r="48" spans="1:12" ht="12.75">
      <c r="A48" s="120" t="s">
        <v>27</v>
      </c>
      <c r="B48" s="65" t="s">
        <v>28</v>
      </c>
      <c r="C48" s="61"/>
      <c r="D48" s="61"/>
      <c r="E48" s="61"/>
      <c r="F48" s="66">
        <v>12000</v>
      </c>
      <c r="G48" s="66">
        <v>6000</v>
      </c>
      <c r="H48" s="66">
        <v>50</v>
      </c>
      <c r="I48" s="60" t="s">
        <v>29</v>
      </c>
      <c r="J48" s="61"/>
      <c r="K48" s="61"/>
      <c r="L48" s="67" t="s">
        <v>96</v>
      </c>
    </row>
    <row r="49" spans="1:12" ht="12.75">
      <c r="A49" s="10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02" t="s">
        <v>159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10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121" t="s">
        <v>30</v>
      </c>
      <c r="B52" s="176" t="s">
        <v>93</v>
      </c>
      <c r="C52" s="11"/>
      <c r="D52" s="11"/>
      <c r="E52" s="11"/>
      <c r="F52" s="41">
        <f>SUM(F53:F54)</f>
        <v>31000</v>
      </c>
      <c r="G52" s="41">
        <f>SUM(G53:G54)</f>
        <v>23185</v>
      </c>
      <c r="H52" s="41">
        <v>74.79</v>
      </c>
      <c r="I52" s="16"/>
      <c r="J52" s="16"/>
      <c r="K52" s="16"/>
      <c r="L52" s="16"/>
    </row>
    <row r="53" spans="1:12" ht="12.75">
      <c r="A53" s="103" t="s">
        <v>31</v>
      </c>
      <c r="B53" s="250" t="s">
        <v>94</v>
      </c>
      <c r="C53" s="16"/>
      <c r="D53" s="16"/>
      <c r="E53" s="16"/>
      <c r="F53" s="40">
        <v>31000</v>
      </c>
      <c r="G53" s="43">
        <v>23185</v>
      </c>
      <c r="H53" s="40">
        <v>74.79</v>
      </c>
      <c r="I53" s="16" t="s">
        <v>118</v>
      </c>
      <c r="J53" s="16"/>
      <c r="K53" s="16"/>
      <c r="L53" s="16">
        <v>1</v>
      </c>
    </row>
    <row r="54" spans="1:12" ht="12.75">
      <c r="A54" s="103"/>
      <c r="B54" s="250"/>
      <c r="C54" s="16"/>
      <c r="D54" s="16"/>
      <c r="E54" s="16"/>
      <c r="F54" s="40"/>
      <c r="G54" s="43"/>
      <c r="H54" s="40"/>
      <c r="I54" s="16" t="s">
        <v>32</v>
      </c>
      <c r="J54" s="16"/>
      <c r="K54" s="16"/>
      <c r="L54" s="16">
        <v>45</v>
      </c>
    </row>
    <row r="55" spans="1:12" ht="12.75">
      <c r="A55" s="122"/>
      <c r="B55" s="123"/>
      <c r="C55" s="123"/>
      <c r="D55" s="123"/>
      <c r="E55" s="123"/>
      <c r="F55" s="124"/>
      <c r="G55" s="124"/>
      <c r="H55" s="124"/>
      <c r="I55" s="123"/>
      <c r="J55" s="123"/>
      <c r="K55" s="123"/>
      <c r="L55" s="123"/>
    </row>
    <row r="56" spans="1:12" ht="12.75">
      <c r="A56" s="102" t="s">
        <v>160</v>
      </c>
      <c r="B56" s="125"/>
      <c r="C56" s="125"/>
      <c r="D56" s="125"/>
      <c r="E56" s="125"/>
      <c r="F56" s="124"/>
      <c r="G56" s="124"/>
      <c r="H56" s="124"/>
      <c r="I56" s="123"/>
      <c r="J56" s="123"/>
      <c r="K56" s="123"/>
      <c r="L56" s="123"/>
    </row>
    <row r="57" spans="1:12" ht="12.75">
      <c r="A57" s="122"/>
      <c r="B57" s="123"/>
      <c r="C57" s="123"/>
      <c r="D57" s="123"/>
      <c r="E57" s="123"/>
      <c r="F57" s="124"/>
      <c r="G57" s="124"/>
      <c r="H57" s="124"/>
      <c r="I57" s="123"/>
      <c r="J57" s="123"/>
      <c r="K57" s="123"/>
      <c r="L57" s="123"/>
    </row>
    <row r="58" spans="1:12" ht="12.75">
      <c r="A58" s="119" t="s">
        <v>33</v>
      </c>
      <c r="B58" s="10" t="s">
        <v>161</v>
      </c>
      <c r="C58" s="11"/>
      <c r="D58" s="11"/>
      <c r="E58" s="11"/>
      <c r="F58" s="107">
        <f>SUM(F59:F64)</f>
        <v>2011000</v>
      </c>
      <c r="G58" s="107">
        <f>SUM(G59:G64)</f>
        <v>720471.5</v>
      </c>
      <c r="H58" s="111">
        <v>35.13</v>
      </c>
      <c r="I58" s="15"/>
      <c r="J58" s="16"/>
      <c r="K58" s="17"/>
      <c r="L58" s="14"/>
    </row>
    <row r="59" spans="1:12" ht="12.75">
      <c r="A59" s="68" t="s">
        <v>34</v>
      </c>
      <c r="B59" s="15" t="s">
        <v>119</v>
      </c>
      <c r="C59" s="16"/>
      <c r="D59" s="16"/>
      <c r="E59" s="16"/>
      <c r="F59" s="69">
        <v>1143000</v>
      </c>
      <c r="G59" s="69">
        <v>628710.77</v>
      </c>
      <c r="H59" s="110">
        <v>53.15</v>
      </c>
      <c r="I59" s="184" t="s">
        <v>120</v>
      </c>
      <c r="J59" s="185"/>
      <c r="K59" s="186"/>
      <c r="L59" s="187"/>
    </row>
    <row r="60" spans="1:12" ht="12.75">
      <c r="A60" s="68" t="s">
        <v>35</v>
      </c>
      <c r="B60" s="15" t="s">
        <v>163</v>
      </c>
      <c r="C60" s="16"/>
      <c r="D60" s="16"/>
      <c r="E60" s="16"/>
      <c r="F60" s="69">
        <v>70000</v>
      </c>
      <c r="G60" s="69">
        <v>15193</v>
      </c>
      <c r="H60" s="110">
        <v>21.7</v>
      </c>
      <c r="I60" s="15" t="s">
        <v>234</v>
      </c>
      <c r="J60" s="16"/>
      <c r="K60" s="17"/>
      <c r="L60" s="14">
        <v>9</v>
      </c>
    </row>
    <row r="61" spans="1:12" ht="12.75">
      <c r="A61" s="68" t="s">
        <v>97</v>
      </c>
      <c r="B61" s="15" t="s">
        <v>98</v>
      </c>
      <c r="C61" s="16"/>
      <c r="D61" s="16"/>
      <c r="E61" s="16"/>
      <c r="F61" s="69">
        <v>608000</v>
      </c>
      <c r="G61" s="69">
        <v>13317</v>
      </c>
      <c r="H61" s="110">
        <v>2.19</v>
      </c>
      <c r="I61" s="15" t="s">
        <v>231</v>
      </c>
      <c r="J61" s="16"/>
      <c r="K61" s="17"/>
      <c r="L61" s="19" t="s">
        <v>99</v>
      </c>
    </row>
    <row r="62" spans="1:12" ht="12.75">
      <c r="A62" s="68" t="s">
        <v>36</v>
      </c>
      <c r="B62" s="15" t="s">
        <v>37</v>
      </c>
      <c r="C62" s="16"/>
      <c r="D62" s="16"/>
      <c r="E62" s="16"/>
      <c r="F62" s="69">
        <v>100000</v>
      </c>
      <c r="G62" s="69">
        <v>33309.9</v>
      </c>
      <c r="H62" s="110">
        <v>33.31</v>
      </c>
      <c r="I62" s="15" t="s">
        <v>232</v>
      </c>
      <c r="J62" s="16"/>
      <c r="K62" s="17"/>
      <c r="L62" s="19" t="s">
        <v>121</v>
      </c>
    </row>
    <row r="63" spans="1:12" ht="12.75">
      <c r="A63" s="68" t="s">
        <v>164</v>
      </c>
      <c r="B63" s="15" t="s">
        <v>165</v>
      </c>
      <c r="C63" s="16"/>
      <c r="D63" s="16"/>
      <c r="E63" s="16"/>
      <c r="F63" s="108">
        <v>10000</v>
      </c>
      <c r="G63" s="69">
        <v>0</v>
      </c>
      <c r="H63" s="112"/>
      <c r="I63" s="15" t="s">
        <v>233</v>
      </c>
      <c r="J63" s="16"/>
      <c r="K63" s="17"/>
      <c r="L63" s="70" t="s">
        <v>116</v>
      </c>
    </row>
    <row r="64" spans="1:12" ht="13.5" thickBot="1">
      <c r="A64" s="68" t="s">
        <v>100</v>
      </c>
      <c r="B64" s="15" t="s">
        <v>162</v>
      </c>
      <c r="C64" s="16"/>
      <c r="D64" s="16"/>
      <c r="E64" s="16"/>
      <c r="F64" s="108">
        <v>80000</v>
      </c>
      <c r="G64" s="69">
        <v>29940.83</v>
      </c>
      <c r="H64" s="112">
        <v>37.43</v>
      </c>
      <c r="I64" s="15" t="s">
        <v>235</v>
      </c>
      <c r="J64" s="16"/>
      <c r="K64" s="17"/>
      <c r="L64" s="70" t="s">
        <v>101</v>
      </c>
    </row>
    <row r="65" spans="1:12" ht="16.5" thickBot="1" thickTop="1">
      <c r="A65" s="194"/>
      <c r="B65" s="194"/>
      <c r="C65" s="194"/>
      <c r="D65" s="194"/>
      <c r="E65" s="194"/>
      <c r="F65" s="195"/>
      <c r="G65" s="195"/>
      <c r="H65" s="195"/>
      <c r="I65" s="194"/>
      <c r="J65" s="196"/>
      <c r="K65" s="196"/>
      <c r="L65" s="197"/>
    </row>
    <row r="66" spans="1:12" ht="13.5" thickTop="1">
      <c r="A66" s="119" t="s">
        <v>38</v>
      </c>
      <c r="B66" s="10" t="s">
        <v>166</v>
      </c>
      <c r="C66" s="11"/>
      <c r="D66" s="11"/>
      <c r="E66" s="11"/>
      <c r="F66" s="107">
        <f>SUM(F67:F69)</f>
        <v>233400</v>
      </c>
      <c r="G66" s="107">
        <f>SUM(G67:G70)</f>
        <v>143573.89</v>
      </c>
      <c r="H66" s="111">
        <v>61.51</v>
      </c>
      <c r="I66" s="28"/>
      <c r="J66" s="36"/>
      <c r="K66" s="159"/>
      <c r="L66" s="29"/>
    </row>
    <row r="67" spans="1:12" ht="12.75" customHeight="1">
      <c r="A67" s="72" t="s">
        <v>39</v>
      </c>
      <c r="B67" s="28" t="s">
        <v>167</v>
      </c>
      <c r="C67" s="36"/>
      <c r="D67" s="36"/>
      <c r="E67" s="36"/>
      <c r="F67" s="160">
        <v>195000</v>
      </c>
      <c r="G67" s="160">
        <v>46612.3</v>
      </c>
      <c r="H67" s="161">
        <v>23.9</v>
      </c>
      <c r="I67" s="188" t="s">
        <v>169</v>
      </c>
      <c r="J67" s="189"/>
      <c r="K67" s="190"/>
      <c r="L67" s="29">
        <v>3</v>
      </c>
    </row>
    <row r="68" spans="1:12" ht="12.75">
      <c r="A68" s="72" t="s">
        <v>168</v>
      </c>
      <c r="B68" s="28" t="s">
        <v>170</v>
      </c>
      <c r="C68" s="36"/>
      <c r="D68" s="36"/>
      <c r="E68" s="36"/>
      <c r="F68" s="160">
        <v>25000</v>
      </c>
      <c r="G68" s="160">
        <v>24732.31</v>
      </c>
      <c r="H68" s="161">
        <v>98.93</v>
      </c>
      <c r="I68" s="188" t="s">
        <v>171</v>
      </c>
      <c r="J68" s="189"/>
      <c r="K68" s="190"/>
      <c r="L68" s="29">
        <v>1</v>
      </c>
    </row>
    <row r="69" spans="1:12" ht="12.75">
      <c r="A69" s="153" t="s">
        <v>172</v>
      </c>
      <c r="B69" s="151" t="s">
        <v>173</v>
      </c>
      <c r="C69" s="151"/>
      <c r="D69" s="151"/>
      <c r="E69" s="151"/>
      <c r="F69" s="162">
        <v>13400</v>
      </c>
      <c r="G69" s="162">
        <v>2429.28</v>
      </c>
      <c r="H69" s="163">
        <v>18.13</v>
      </c>
      <c r="I69" s="126" t="s">
        <v>174</v>
      </c>
      <c r="J69" s="151"/>
      <c r="K69" s="164"/>
      <c r="L69" s="191" t="s">
        <v>101</v>
      </c>
    </row>
    <row r="70" spans="1:13" ht="12.75">
      <c r="A70" s="74" t="s">
        <v>249</v>
      </c>
      <c r="B70" s="280" t="s">
        <v>250</v>
      </c>
      <c r="C70" s="36"/>
      <c r="D70" s="36"/>
      <c r="E70" s="36"/>
      <c r="F70" s="275">
        <v>0</v>
      </c>
      <c r="G70" s="281">
        <v>69800</v>
      </c>
      <c r="H70" s="275">
        <v>0</v>
      </c>
      <c r="I70" s="280" t="s">
        <v>251</v>
      </c>
      <c r="J70" s="36"/>
      <c r="K70" s="36"/>
      <c r="L70" s="282"/>
      <c r="M70" s="68"/>
    </row>
    <row r="71" spans="1:12" ht="12.75">
      <c r="A71" s="98" t="s">
        <v>40</v>
      </c>
      <c r="B71" s="99"/>
      <c r="C71" s="99"/>
      <c r="D71" s="99"/>
      <c r="E71" s="99"/>
      <c r="F71" s="99"/>
      <c r="G71" s="99"/>
      <c r="H71" s="100"/>
      <c r="I71" s="100"/>
      <c r="J71" s="100"/>
      <c r="K71" s="100"/>
      <c r="L71" s="100"/>
    </row>
    <row r="72" spans="1:12" ht="12.75">
      <c r="A72" s="10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102" t="s">
        <v>41</v>
      </c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102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102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246" t="s">
        <v>175</v>
      </c>
      <c r="B76" s="246" t="s">
        <v>179</v>
      </c>
      <c r="C76" s="77"/>
      <c r="D76" s="77"/>
      <c r="E76" s="77"/>
      <c r="F76" s="175">
        <f>SUM(F77:F79)</f>
        <v>210000</v>
      </c>
      <c r="G76" s="175">
        <f>SUM(G77:G79)</f>
        <v>48892.65</v>
      </c>
      <c r="H76" s="175">
        <v>23.28</v>
      </c>
      <c r="I76" s="143"/>
      <c r="J76" s="114"/>
      <c r="K76" s="174"/>
      <c r="L76" s="174"/>
    </row>
    <row r="77" spans="1:12" ht="12.75" customHeight="1">
      <c r="A77" s="152" t="s">
        <v>42</v>
      </c>
      <c r="B77" s="152" t="s">
        <v>43</v>
      </c>
      <c r="C77" s="16"/>
      <c r="D77" s="16"/>
      <c r="E77" s="16"/>
      <c r="F77" s="155">
        <v>150000</v>
      </c>
      <c r="G77" s="155">
        <v>48892.65</v>
      </c>
      <c r="H77" s="155">
        <v>32.6</v>
      </c>
      <c r="I77" s="192" t="s">
        <v>122</v>
      </c>
      <c r="J77" s="185"/>
      <c r="K77" s="193"/>
      <c r="L77" s="90">
        <v>10</v>
      </c>
    </row>
    <row r="78" spans="1:12" ht="15" customHeight="1">
      <c r="A78" s="152" t="s">
        <v>123</v>
      </c>
      <c r="B78" s="152" t="s">
        <v>124</v>
      </c>
      <c r="C78" s="16"/>
      <c r="D78" s="16"/>
      <c r="E78" s="16"/>
      <c r="F78" s="165">
        <v>50000</v>
      </c>
      <c r="G78" s="155"/>
      <c r="H78" s="155"/>
      <c r="I78" s="262" t="s">
        <v>125</v>
      </c>
      <c r="J78" s="263"/>
      <c r="K78" s="264"/>
      <c r="L78" s="90">
        <v>50</v>
      </c>
    </row>
    <row r="79" spans="1:12" ht="12.75">
      <c r="A79" s="152" t="s">
        <v>176</v>
      </c>
      <c r="B79" s="152" t="s">
        <v>177</v>
      </c>
      <c r="C79" s="16"/>
      <c r="D79" s="16"/>
      <c r="E79" s="16"/>
      <c r="F79" s="165">
        <v>10000</v>
      </c>
      <c r="G79" s="155"/>
      <c r="H79" s="155"/>
      <c r="I79" s="256" t="s">
        <v>178</v>
      </c>
      <c r="J79" s="257"/>
      <c r="K79" s="258"/>
      <c r="L79" s="90">
        <v>8</v>
      </c>
    </row>
    <row r="80" spans="1:12" ht="12.75">
      <c r="A80" s="101"/>
      <c r="B80" s="3"/>
      <c r="C80" s="3"/>
      <c r="D80" s="3"/>
      <c r="E80" s="3"/>
      <c r="F80" s="52"/>
      <c r="G80" s="52"/>
      <c r="H80" s="52"/>
      <c r="I80" s="3"/>
      <c r="J80" s="3"/>
      <c r="K80" s="3"/>
      <c r="L80" s="3"/>
    </row>
    <row r="81" spans="1:12" ht="12.75">
      <c r="A81" s="102" t="s">
        <v>44</v>
      </c>
      <c r="B81" s="4"/>
      <c r="C81" s="4"/>
      <c r="D81" s="4"/>
      <c r="E81" s="4"/>
      <c r="F81" s="54"/>
      <c r="G81" s="54"/>
      <c r="H81" s="54"/>
      <c r="I81" s="3"/>
      <c r="J81" s="3"/>
      <c r="K81" s="3"/>
      <c r="L81" s="3"/>
    </row>
    <row r="82" spans="1:12" ht="12.75">
      <c r="A82" s="102"/>
      <c r="B82" s="4"/>
      <c r="C82" s="4"/>
      <c r="D82" s="4"/>
      <c r="E82" s="4"/>
      <c r="F82" s="54"/>
      <c r="G82" s="54"/>
      <c r="H82" s="54"/>
      <c r="I82" s="3"/>
      <c r="J82" s="3"/>
      <c r="K82" s="3"/>
      <c r="L82" s="3"/>
    </row>
    <row r="83" spans="1:12" ht="12.75">
      <c r="A83" s="102" t="s">
        <v>45</v>
      </c>
      <c r="B83" s="4"/>
      <c r="C83" s="4"/>
      <c r="D83" s="4"/>
      <c r="E83" s="4"/>
      <c r="F83" s="54"/>
      <c r="G83" s="54"/>
      <c r="H83" s="54"/>
      <c r="I83" s="3"/>
      <c r="J83" s="3"/>
      <c r="K83" s="3"/>
      <c r="L83" s="3"/>
    </row>
    <row r="84" spans="1:12" ht="12.75">
      <c r="A84" s="101"/>
      <c r="B84" s="3"/>
      <c r="C84" s="3"/>
      <c r="D84" s="3"/>
      <c r="E84" s="3"/>
      <c r="F84" s="52"/>
      <c r="G84" s="52"/>
      <c r="H84" s="52"/>
      <c r="I84" s="3"/>
      <c r="J84" s="3"/>
      <c r="K84" s="3"/>
      <c r="L84" s="3"/>
    </row>
    <row r="85" spans="1:12" ht="12.75">
      <c r="A85" s="129" t="s">
        <v>46</v>
      </c>
      <c r="B85" s="6" t="s">
        <v>180</v>
      </c>
      <c r="C85" s="7"/>
      <c r="D85" s="7"/>
      <c r="E85" s="7"/>
      <c r="F85" s="127">
        <f>SUM(F86:F87)</f>
        <v>220000</v>
      </c>
      <c r="G85" s="127">
        <f>SUM(G86:G87)</f>
        <v>105731.01</v>
      </c>
      <c r="H85" s="128">
        <v>48.06</v>
      </c>
      <c r="I85" s="25"/>
      <c r="J85" s="22"/>
      <c r="K85" s="23"/>
      <c r="L85" s="22"/>
    </row>
    <row r="86" spans="1:12" ht="13.5" thickBot="1">
      <c r="A86" s="68" t="s">
        <v>102</v>
      </c>
      <c r="B86" s="15" t="s">
        <v>181</v>
      </c>
      <c r="C86" s="16"/>
      <c r="D86" s="16"/>
      <c r="E86" s="16"/>
      <c r="F86" s="69">
        <v>220000</v>
      </c>
      <c r="G86" s="69">
        <v>105731.01</v>
      </c>
      <c r="H86" s="110">
        <v>48.06</v>
      </c>
      <c r="I86" s="15" t="s">
        <v>126</v>
      </c>
      <c r="J86" s="16"/>
      <c r="K86" s="17"/>
      <c r="L86" s="16">
        <v>21</v>
      </c>
    </row>
    <row r="87" spans="1:12" ht="16.5" thickBot="1" thickTop="1">
      <c r="A87" s="178"/>
      <c r="B87" s="178"/>
      <c r="C87" s="178"/>
      <c r="D87" s="178"/>
      <c r="E87" s="178"/>
      <c r="F87" s="179"/>
      <c r="G87" s="179"/>
      <c r="H87" s="179"/>
      <c r="I87" s="178"/>
      <c r="J87" s="178"/>
      <c r="K87" s="178"/>
      <c r="L87" s="178"/>
    </row>
    <row r="88" spans="1:12" ht="13.5" thickTop="1">
      <c r="A88" s="119" t="s">
        <v>47</v>
      </c>
      <c r="B88" s="10" t="s">
        <v>182</v>
      </c>
      <c r="C88" s="11"/>
      <c r="D88" s="11"/>
      <c r="E88" s="11"/>
      <c r="F88" s="107">
        <v>65000</v>
      </c>
      <c r="G88" s="107">
        <f>SUM(G89:G90)</f>
        <v>22348.65</v>
      </c>
      <c r="H88" s="111">
        <v>34.38</v>
      </c>
      <c r="I88" s="15"/>
      <c r="J88" s="16"/>
      <c r="K88" s="17"/>
      <c r="L88" s="16"/>
    </row>
    <row r="89" spans="1:12" ht="12.75">
      <c r="A89" s="68" t="s">
        <v>48</v>
      </c>
      <c r="B89" s="15" t="s">
        <v>49</v>
      </c>
      <c r="C89" s="16"/>
      <c r="D89" s="16"/>
      <c r="E89" s="16"/>
      <c r="F89" s="69">
        <v>65000</v>
      </c>
      <c r="G89" s="69">
        <v>22348.65</v>
      </c>
      <c r="H89" s="110">
        <v>34.38</v>
      </c>
      <c r="I89" s="250" t="s">
        <v>127</v>
      </c>
      <c r="J89" s="251"/>
      <c r="K89" s="252"/>
      <c r="L89" s="16"/>
    </row>
    <row r="90" spans="1:12" ht="12.75">
      <c r="A90" s="131"/>
      <c r="B90" s="26"/>
      <c r="C90" s="24"/>
      <c r="D90" s="24"/>
      <c r="E90" s="24"/>
      <c r="F90" s="109"/>
      <c r="G90" s="109"/>
      <c r="H90" s="113"/>
      <c r="I90" s="265"/>
      <c r="J90" s="266"/>
      <c r="K90" s="267"/>
      <c r="L90" s="24">
        <v>20</v>
      </c>
    </row>
    <row r="91" spans="1:12" ht="12.75">
      <c r="A91" s="102" t="s">
        <v>50</v>
      </c>
      <c r="B91" s="4"/>
      <c r="C91" s="4"/>
      <c r="D91" s="4"/>
      <c r="E91" s="4"/>
      <c r="F91" s="54"/>
      <c r="G91" s="54"/>
      <c r="H91" s="54"/>
      <c r="I91" s="4"/>
      <c r="J91" s="4"/>
      <c r="K91" s="4"/>
      <c r="L91" s="4"/>
    </row>
    <row r="92" spans="1:12" ht="12.75">
      <c r="A92" s="102"/>
      <c r="B92" s="4"/>
      <c r="C92" s="4"/>
      <c r="D92" s="4"/>
      <c r="E92" s="4"/>
      <c r="F92" s="54"/>
      <c r="G92" s="54"/>
      <c r="H92" s="54"/>
      <c r="I92" s="4"/>
      <c r="J92" s="4"/>
      <c r="K92" s="4"/>
      <c r="L92" s="4"/>
    </row>
    <row r="93" spans="1:12" ht="12.75">
      <c r="A93" s="102" t="s">
        <v>51</v>
      </c>
      <c r="B93" s="4"/>
      <c r="C93" s="4"/>
      <c r="D93" s="4"/>
      <c r="E93" s="4"/>
      <c r="F93" s="54"/>
      <c r="G93" s="54"/>
      <c r="H93" s="54"/>
      <c r="I93" s="4"/>
      <c r="J93" s="4"/>
      <c r="K93" s="4"/>
      <c r="L93" s="4"/>
    </row>
    <row r="94" spans="1:12" ht="12.75">
      <c r="A94" s="102"/>
      <c r="B94" s="4"/>
      <c r="C94" s="4"/>
      <c r="D94" s="4"/>
      <c r="E94" s="4"/>
      <c r="F94" s="54"/>
      <c r="G94" s="54"/>
      <c r="H94" s="54"/>
      <c r="I94" s="4"/>
      <c r="J94" s="4"/>
      <c r="K94" s="4"/>
      <c r="L94" s="4"/>
    </row>
    <row r="95" spans="1:12" ht="12.75">
      <c r="A95" s="133" t="s">
        <v>52</v>
      </c>
      <c r="B95" s="6" t="s">
        <v>183</v>
      </c>
      <c r="C95" s="7"/>
      <c r="D95" s="7"/>
      <c r="E95" s="8"/>
      <c r="F95" s="44">
        <f>SUM(F96:F99)</f>
        <v>246000</v>
      </c>
      <c r="G95" s="44">
        <f>SUM(G96:G99)</f>
        <v>102248.1</v>
      </c>
      <c r="H95" s="44">
        <v>41.56</v>
      </c>
      <c r="I95" s="25"/>
      <c r="J95" s="22"/>
      <c r="K95" s="23"/>
      <c r="L95" s="18"/>
    </row>
    <row r="96" spans="1:12" ht="12.75">
      <c r="A96" s="103" t="s">
        <v>53</v>
      </c>
      <c r="B96" s="15" t="s">
        <v>184</v>
      </c>
      <c r="C96" s="16"/>
      <c r="D96" s="16"/>
      <c r="E96" s="17"/>
      <c r="F96" s="40">
        <v>20000</v>
      </c>
      <c r="G96" s="40">
        <v>0</v>
      </c>
      <c r="H96" s="43"/>
      <c r="I96" s="15" t="s">
        <v>54</v>
      </c>
      <c r="J96" s="16"/>
      <c r="K96" s="17"/>
      <c r="L96" s="27">
        <v>1</v>
      </c>
    </row>
    <row r="97" spans="1:12" ht="12.75">
      <c r="A97" s="103"/>
      <c r="B97" s="15"/>
      <c r="C97" s="16"/>
      <c r="D97" s="16"/>
      <c r="E97" s="17"/>
      <c r="F97" s="40"/>
      <c r="G97" s="40"/>
      <c r="H97" s="43"/>
      <c r="I97" s="15" t="s">
        <v>55</v>
      </c>
      <c r="J97" s="16"/>
      <c r="K97" s="17"/>
      <c r="L97" s="27"/>
    </row>
    <row r="98" spans="1:12" ht="12.75">
      <c r="A98" s="103" t="s">
        <v>56</v>
      </c>
      <c r="B98" s="15" t="s">
        <v>57</v>
      </c>
      <c r="C98" s="16"/>
      <c r="D98" s="16"/>
      <c r="E98" s="17"/>
      <c r="F98" s="40">
        <v>226000</v>
      </c>
      <c r="G98" s="40">
        <v>102248.1</v>
      </c>
      <c r="H98" s="43">
        <v>45.24</v>
      </c>
      <c r="I98" s="15" t="s">
        <v>58</v>
      </c>
      <c r="J98" s="16"/>
      <c r="K98" s="17"/>
      <c r="L98" s="14">
        <v>20</v>
      </c>
    </row>
    <row r="99" spans="1:12" ht="12.75">
      <c r="A99" s="103"/>
      <c r="B99" s="15"/>
      <c r="C99" s="16"/>
      <c r="D99" s="16"/>
      <c r="E99" s="17"/>
      <c r="F99" s="40"/>
      <c r="G99" s="40"/>
      <c r="H99" s="43"/>
      <c r="I99" s="15" t="s">
        <v>59</v>
      </c>
      <c r="J99" s="16"/>
      <c r="K99" s="17"/>
      <c r="L99" s="14">
        <v>6</v>
      </c>
    </row>
    <row r="100" spans="1:12" ht="13.5" thickBot="1">
      <c r="A100" s="80"/>
      <c r="B100" s="28"/>
      <c r="C100" s="16"/>
      <c r="D100" s="16"/>
      <c r="E100" s="17"/>
      <c r="F100" s="40"/>
      <c r="G100" s="40"/>
      <c r="H100" s="43"/>
      <c r="I100" s="15" t="s">
        <v>60</v>
      </c>
      <c r="J100" s="16"/>
      <c r="K100" s="17"/>
      <c r="L100" s="14">
        <v>5</v>
      </c>
    </row>
    <row r="101" spans="1:12" ht="16.5" thickBot="1" thickTop="1">
      <c r="A101" s="178"/>
      <c r="B101" s="178"/>
      <c r="C101" s="178"/>
      <c r="D101" s="178"/>
      <c r="E101" s="178"/>
      <c r="F101" s="179"/>
      <c r="G101" s="179"/>
      <c r="H101" s="179"/>
      <c r="I101" s="178"/>
      <c r="J101" s="178"/>
      <c r="K101" s="178"/>
      <c r="L101" s="178"/>
    </row>
    <row r="102" spans="1:12" ht="13.5" thickTop="1">
      <c r="A102" s="80" t="s">
        <v>61</v>
      </c>
      <c r="B102" s="10" t="s">
        <v>185</v>
      </c>
      <c r="C102" s="11"/>
      <c r="D102" s="11"/>
      <c r="E102" s="12"/>
      <c r="F102" s="41">
        <f>SUM(F103:F103)</f>
        <v>25000</v>
      </c>
      <c r="G102" s="41">
        <f>SUM(G103:G103)</f>
        <v>10775.71</v>
      </c>
      <c r="H102" s="41">
        <v>43.1</v>
      </c>
      <c r="I102" s="15"/>
      <c r="J102" s="16"/>
      <c r="K102" s="17"/>
      <c r="L102" s="14"/>
    </row>
    <row r="103" spans="1:12" ht="13.5" thickBot="1">
      <c r="A103" s="118" t="s">
        <v>62</v>
      </c>
      <c r="B103" s="126" t="s">
        <v>186</v>
      </c>
      <c r="C103" s="61"/>
      <c r="D103" s="61"/>
      <c r="E103" s="62"/>
      <c r="F103" s="63">
        <v>25000</v>
      </c>
      <c r="G103" s="63">
        <v>10775.71</v>
      </c>
      <c r="H103" s="105">
        <v>43.1</v>
      </c>
      <c r="I103" s="60" t="s">
        <v>128</v>
      </c>
      <c r="J103" s="61"/>
      <c r="K103" s="62"/>
      <c r="L103" s="59">
        <v>2</v>
      </c>
    </row>
    <row r="104" spans="1:12" ht="16.5" thickBot="1" thickTop="1">
      <c r="A104" s="178"/>
      <c r="B104" s="178"/>
      <c r="C104" s="178"/>
      <c r="D104" s="178"/>
      <c r="E104" s="178"/>
      <c r="F104" s="179"/>
      <c r="G104" s="179"/>
      <c r="H104" s="179"/>
      <c r="I104" s="178"/>
      <c r="J104" s="178"/>
      <c r="K104" s="178"/>
      <c r="L104" s="178"/>
    </row>
    <row r="105" spans="1:12" ht="13.5" thickTop="1">
      <c r="A105" s="135" t="s">
        <v>63</v>
      </c>
      <c r="B105" s="136" t="s">
        <v>187</v>
      </c>
      <c r="C105" s="114"/>
      <c r="D105" s="114"/>
      <c r="E105" s="115"/>
      <c r="F105" s="116">
        <f>SUM(F106:F107)</f>
        <v>44000</v>
      </c>
      <c r="G105" s="116">
        <f>SUM(G106:G107)</f>
        <v>10000</v>
      </c>
      <c r="H105" s="116">
        <v>22.73</v>
      </c>
      <c r="I105" s="117"/>
      <c r="J105" s="114"/>
      <c r="K105" s="115"/>
      <c r="L105" s="137"/>
    </row>
    <row r="106" spans="1:12" ht="13.5" thickBot="1">
      <c r="A106" s="68" t="s">
        <v>64</v>
      </c>
      <c r="B106" s="15" t="s">
        <v>65</v>
      </c>
      <c r="C106" s="16"/>
      <c r="D106" s="16"/>
      <c r="E106" s="17"/>
      <c r="F106" s="40">
        <v>44000</v>
      </c>
      <c r="G106" s="40">
        <v>10000</v>
      </c>
      <c r="H106" s="43">
        <v>22.73</v>
      </c>
      <c r="I106" s="15" t="s">
        <v>66</v>
      </c>
      <c r="J106" s="16"/>
      <c r="K106" s="17"/>
      <c r="L106" s="14">
        <v>7</v>
      </c>
    </row>
    <row r="107" spans="1:12" ht="16.5" thickBot="1" thickTop="1">
      <c r="A107" s="178"/>
      <c r="B107" s="178"/>
      <c r="C107" s="178"/>
      <c r="D107" s="178"/>
      <c r="E107" s="178"/>
      <c r="F107" s="179"/>
      <c r="G107" s="179"/>
      <c r="H107" s="179"/>
      <c r="I107" s="178"/>
      <c r="J107" s="178"/>
      <c r="K107" s="178"/>
      <c r="L107" s="178"/>
    </row>
    <row r="108" spans="1:12" ht="13.5" thickTop="1">
      <c r="A108" s="119" t="s">
        <v>67</v>
      </c>
      <c r="B108" s="10" t="s">
        <v>188</v>
      </c>
      <c r="C108" s="16"/>
      <c r="D108" s="16"/>
      <c r="E108" s="17"/>
      <c r="F108" s="41">
        <f>SUM(F109:F109)</f>
        <v>139000</v>
      </c>
      <c r="G108" s="41">
        <f>SUM(G109:G109)</f>
        <v>33025</v>
      </c>
      <c r="H108" s="41">
        <v>23.76</v>
      </c>
      <c r="I108" s="15"/>
      <c r="J108" s="16"/>
      <c r="K108" s="17"/>
      <c r="L108" s="14"/>
    </row>
    <row r="109" spans="1:12" ht="12.75">
      <c r="A109" s="68" t="s">
        <v>68</v>
      </c>
      <c r="B109" s="15" t="s">
        <v>189</v>
      </c>
      <c r="C109" s="9"/>
      <c r="D109" s="9"/>
      <c r="E109" s="31"/>
      <c r="F109" s="45">
        <v>139000</v>
      </c>
      <c r="G109" s="45">
        <v>33025</v>
      </c>
      <c r="H109" s="46">
        <v>23.76</v>
      </c>
      <c r="I109" s="21" t="s">
        <v>129</v>
      </c>
      <c r="J109" s="2"/>
      <c r="K109" s="30"/>
      <c r="L109" s="14">
        <v>2</v>
      </c>
    </row>
    <row r="110" spans="1:12" ht="12.75">
      <c r="A110" s="138"/>
      <c r="B110" s="32"/>
      <c r="C110" s="32"/>
      <c r="D110" s="32"/>
      <c r="E110" s="32"/>
      <c r="F110" s="47"/>
      <c r="G110" s="47"/>
      <c r="H110" s="47"/>
      <c r="I110" s="32"/>
      <c r="J110" s="32"/>
      <c r="K110" s="32"/>
      <c r="L110" s="32"/>
    </row>
    <row r="111" spans="1:12" ht="12.75">
      <c r="A111" s="102" t="s">
        <v>69</v>
      </c>
      <c r="B111" s="33"/>
      <c r="C111" s="33"/>
      <c r="D111" s="33"/>
      <c r="E111" s="33"/>
      <c r="F111" s="48"/>
      <c r="G111" s="49"/>
      <c r="H111" s="49"/>
      <c r="I111" s="34"/>
      <c r="J111" s="34"/>
      <c r="K111" s="34"/>
      <c r="L111" s="34"/>
    </row>
    <row r="112" spans="1:12" ht="12.75">
      <c r="A112" s="101"/>
      <c r="B112" s="34"/>
      <c r="C112" s="34"/>
      <c r="D112" s="34"/>
      <c r="E112" s="34"/>
      <c r="F112" s="49"/>
      <c r="G112" s="49"/>
      <c r="H112" s="49"/>
      <c r="I112" s="34"/>
      <c r="J112" s="34"/>
      <c r="K112" s="34"/>
      <c r="L112" s="34"/>
    </row>
    <row r="113" spans="1:12" ht="12.75">
      <c r="A113" s="135" t="s">
        <v>70</v>
      </c>
      <c r="B113" s="136" t="s">
        <v>190</v>
      </c>
      <c r="C113" s="114"/>
      <c r="D113" s="114"/>
      <c r="E113" s="114"/>
      <c r="F113" s="116">
        <f>SUM(F114)</f>
        <v>118000</v>
      </c>
      <c r="G113" s="116">
        <f>SUM(G114)</f>
        <v>70500</v>
      </c>
      <c r="H113" s="116">
        <v>59.75</v>
      </c>
      <c r="I113" s="117"/>
      <c r="J113" s="114"/>
      <c r="K113" s="114"/>
      <c r="L113" s="247"/>
    </row>
    <row r="114" spans="1:12" ht="12.75">
      <c r="A114" s="68" t="s">
        <v>71</v>
      </c>
      <c r="B114" s="15" t="s">
        <v>191</v>
      </c>
      <c r="C114" s="16"/>
      <c r="D114" s="16"/>
      <c r="E114" s="16"/>
      <c r="F114" s="40">
        <v>118000</v>
      </c>
      <c r="G114" s="40">
        <v>70500</v>
      </c>
      <c r="H114" s="43">
        <v>59.75</v>
      </c>
      <c r="I114" s="15" t="s">
        <v>194</v>
      </c>
      <c r="J114" s="16"/>
      <c r="K114" s="16"/>
      <c r="L114" s="71" t="s">
        <v>130</v>
      </c>
    </row>
    <row r="115" spans="1:12" ht="12.75">
      <c r="A115" s="68"/>
      <c r="B115" s="15"/>
      <c r="C115" s="16"/>
      <c r="D115" s="16"/>
      <c r="E115" s="16"/>
      <c r="F115" s="40"/>
      <c r="G115" s="40"/>
      <c r="H115" s="43"/>
      <c r="I115" s="15" t="s">
        <v>196</v>
      </c>
      <c r="J115" s="16"/>
      <c r="K115" s="16"/>
      <c r="L115" s="71">
        <v>5</v>
      </c>
    </row>
    <row r="116" spans="1:12" ht="12.75">
      <c r="A116" s="68"/>
      <c r="B116" s="15"/>
      <c r="C116" s="16"/>
      <c r="D116" s="16"/>
      <c r="E116" s="16"/>
      <c r="F116" s="40"/>
      <c r="G116" s="40"/>
      <c r="H116" s="43"/>
      <c r="I116" s="15" t="s">
        <v>195</v>
      </c>
      <c r="J116" s="16"/>
      <c r="K116" s="16"/>
      <c r="L116" s="71" t="s">
        <v>130</v>
      </c>
    </row>
    <row r="117" spans="1:12" ht="12.75">
      <c r="A117" s="68"/>
      <c r="B117" s="15"/>
      <c r="C117" s="16"/>
      <c r="D117" s="16"/>
      <c r="E117" s="16"/>
      <c r="F117" s="40"/>
      <c r="G117" s="40"/>
      <c r="H117" s="43"/>
      <c r="I117" s="28" t="s">
        <v>192</v>
      </c>
      <c r="J117" s="2"/>
      <c r="K117" s="2"/>
      <c r="L117" s="71" t="s">
        <v>103</v>
      </c>
    </row>
    <row r="118" spans="1:12" ht="12.75">
      <c r="A118" s="68"/>
      <c r="B118" s="15"/>
      <c r="C118" s="2"/>
      <c r="D118" s="2"/>
      <c r="E118" s="2"/>
      <c r="F118" s="40"/>
      <c r="G118" s="40"/>
      <c r="H118" s="43"/>
      <c r="I118" s="28" t="s">
        <v>193</v>
      </c>
      <c r="J118" s="2"/>
      <c r="K118" s="2"/>
      <c r="L118" s="167">
        <v>2</v>
      </c>
    </row>
    <row r="119" spans="1:12" ht="12.75">
      <c r="A119" s="140"/>
      <c r="B119" s="32"/>
      <c r="C119" s="32"/>
      <c r="D119" s="32"/>
      <c r="E119" s="32"/>
      <c r="F119" s="47"/>
      <c r="G119" s="47"/>
      <c r="H119" s="47"/>
      <c r="I119" s="32"/>
      <c r="J119" s="32"/>
      <c r="K119" s="32"/>
      <c r="L119" s="32"/>
    </row>
    <row r="120" spans="1:12" ht="12.75">
      <c r="A120" s="141" t="s">
        <v>72</v>
      </c>
      <c r="B120" s="33"/>
      <c r="C120" s="33"/>
      <c r="D120" s="33"/>
      <c r="E120" s="33"/>
      <c r="F120" s="49"/>
      <c r="G120" s="49"/>
      <c r="H120" s="49"/>
      <c r="I120" s="34"/>
      <c r="J120" s="34"/>
      <c r="K120" s="34"/>
      <c r="L120" s="34"/>
    </row>
    <row r="121" spans="1:12" ht="12.75">
      <c r="A121" s="142"/>
      <c r="B121" s="35"/>
      <c r="C121" s="35"/>
      <c r="D121" s="35"/>
      <c r="E121" s="35"/>
      <c r="F121" s="50"/>
      <c r="G121" s="50"/>
      <c r="H121" s="50"/>
      <c r="I121" s="35"/>
      <c r="J121" s="35"/>
      <c r="K121" s="35"/>
      <c r="L121" s="35"/>
    </row>
    <row r="122" spans="1:12" ht="12.75">
      <c r="A122" s="199" t="s">
        <v>73</v>
      </c>
      <c r="B122" s="11" t="s">
        <v>197</v>
      </c>
      <c r="C122" s="16"/>
      <c r="D122" s="16"/>
      <c r="E122" s="16"/>
      <c r="F122" s="44">
        <f>SUM(F123:F126)</f>
        <v>254000</v>
      </c>
      <c r="G122" s="44">
        <f>SUM(G123:G126)</f>
        <v>111592.35</v>
      </c>
      <c r="H122" s="44">
        <v>43.93</v>
      </c>
      <c r="I122" s="15"/>
      <c r="J122" s="16"/>
      <c r="K122" s="130"/>
      <c r="L122" s="200"/>
    </row>
    <row r="123" spans="1:12" ht="12.75">
      <c r="A123" s="152" t="s">
        <v>74</v>
      </c>
      <c r="B123" s="16" t="s">
        <v>75</v>
      </c>
      <c r="C123" s="16"/>
      <c r="D123" s="16"/>
      <c r="E123" s="16"/>
      <c r="F123" s="40">
        <v>74000</v>
      </c>
      <c r="G123" s="40">
        <v>54659.36</v>
      </c>
      <c r="H123" s="43">
        <v>73.86</v>
      </c>
      <c r="I123" s="15" t="s">
        <v>204</v>
      </c>
      <c r="J123" s="16"/>
      <c r="K123" s="90"/>
      <c r="L123" s="177">
        <v>30</v>
      </c>
    </row>
    <row r="124" spans="1:12" ht="12.75">
      <c r="A124" s="152" t="s">
        <v>90</v>
      </c>
      <c r="B124" s="16" t="s">
        <v>91</v>
      </c>
      <c r="C124" s="16"/>
      <c r="D124" s="16"/>
      <c r="E124" s="16"/>
      <c r="F124" s="69">
        <v>100000</v>
      </c>
      <c r="G124" s="69">
        <v>4180.1</v>
      </c>
      <c r="H124" s="69">
        <v>4.18</v>
      </c>
      <c r="I124" s="28" t="s">
        <v>199</v>
      </c>
      <c r="J124" s="16"/>
      <c r="K124" s="90"/>
      <c r="L124" s="152">
        <v>60</v>
      </c>
    </row>
    <row r="125" spans="1:12" ht="12.75">
      <c r="A125" s="152" t="s">
        <v>201</v>
      </c>
      <c r="B125" s="16" t="s">
        <v>198</v>
      </c>
      <c r="C125" s="16"/>
      <c r="D125" s="16"/>
      <c r="E125" s="17"/>
      <c r="F125" s="40">
        <v>5000</v>
      </c>
      <c r="G125" s="40">
        <v>700</v>
      </c>
      <c r="H125" s="40">
        <v>14</v>
      </c>
      <c r="I125" s="28" t="s">
        <v>200</v>
      </c>
      <c r="J125" s="16"/>
      <c r="K125" s="90"/>
      <c r="L125" s="201" t="s">
        <v>140</v>
      </c>
    </row>
    <row r="126" spans="1:12" ht="12.75">
      <c r="A126" s="166" t="s">
        <v>202</v>
      </c>
      <c r="B126" s="198" t="s">
        <v>203</v>
      </c>
      <c r="C126" s="16"/>
      <c r="D126" s="16"/>
      <c r="E126" s="16"/>
      <c r="F126" s="109">
        <v>75000</v>
      </c>
      <c r="G126" s="43">
        <v>52052.89</v>
      </c>
      <c r="H126" s="109">
        <v>69.4</v>
      </c>
      <c r="I126" s="248" t="s">
        <v>205</v>
      </c>
      <c r="J126" s="16"/>
      <c r="K126" s="132"/>
      <c r="L126" s="202">
        <v>40</v>
      </c>
    </row>
    <row r="127" spans="1:12" ht="12.75">
      <c r="A127" s="138"/>
      <c r="B127" s="1"/>
      <c r="C127" s="32"/>
      <c r="D127" s="32"/>
      <c r="E127" s="32"/>
      <c r="F127" s="47"/>
      <c r="G127" s="51"/>
      <c r="H127" s="51"/>
      <c r="I127" s="1"/>
      <c r="J127" s="32"/>
      <c r="K127" s="32"/>
      <c r="L127" s="1"/>
    </row>
    <row r="128" spans="1:12" ht="12.75">
      <c r="A128" s="102" t="s">
        <v>76</v>
      </c>
      <c r="B128" s="4"/>
      <c r="C128" s="33"/>
      <c r="D128" s="33"/>
      <c r="E128" s="33"/>
      <c r="F128" s="52"/>
      <c r="G128" s="52"/>
      <c r="H128" s="52"/>
      <c r="I128" s="3"/>
      <c r="J128" s="34"/>
      <c r="K128" s="34"/>
      <c r="L128" s="3"/>
    </row>
    <row r="129" spans="1:12" ht="12.75">
      <c r="A129" s="139"/>
      <c r="B129" s="5"/>
      <c r="C129" s="35"/>
      <c r="D129" s="35"/>
      <c r="E129" s="35"/>
      <c r="F129" s="53"/>
      <c r="G129" s="53"/>
      <c r="H129" s="53"/>
      <c r="I129" s="5"/>
      <c r="J129" s="35"/>
      <c r="K129" s="35"/>
      <c r="L129" s="5"/>
    </row>
    <row r="130" spans="1:12" ht="12.75">
      <c r="A130" s="129" t="s">
        <v>77</v>
      </c>
      <c r="B130" s="6" t="s">
        <v>206</v>
      </c>
      <c r="C130" s="16"/>
      <c r="D130" s="16"/>
      <c r="E130" s="16"/>
      <c r="F130" s="44">
        <f>SUM(F131:F135)</f>
        <v>1770000</v>
      </c>
      <c r="G130" s="44">
        <f>SUM(G131:G135)</f>
        <v>299978.13</v>
      </c>
      <c r="H130" s="44">
        <v>16.95</v>
      </c>
      <c r="I130" s="16"/>
      <c r="J130" s="16"/>
      <c r="K130" s="16"/>
      <c r="L130" s="25"/>
    </row>
    <row r="131" spans="1:12" ht="12.75">
      <c r="A131" s="68" t="s">
        <v>78</v>
      </c>
      <c r="B131" s="15" t="s">
        <v>131</v>
      </c>
      <c r="C131" s="16"/>
      <c r="D131" s="16"/>
      <c r="E131" s="16"/>
      <c r="F131" s="40">
        <v>140000</v>
      </c>
      <c r="G131" s="43">
        <v>28500</v>
      </c>
      <c r="H131" s="40">
        <v>20.36</v>
      </c>
      <c r="I131" s="16" t="s">
        <v>79</v>
      </c>
      <c r="J131" s="16"/>
      <c r="K131" s="16"/>
      <c r="L131" s="20" t="s">
        <v>132</v>
      </c>
    </row>
    <row r="132" spans="1:12" ht="12.75">
      <c r="A132" s="72" t="s">
        <v>80</v>
      </c>
      <c r="B132" s="28" t="s">
        <v>81</v>
      </c>
      <c r="C132" s="16"/>
      <c r="D132" s="16"/>
      <c r="E132" s="16"/>
      <c r="F132" s="40">
        <v>400000</v>
      </c>
      <c r="G132" s="43">
        <v>88206.25</v>
      </c>
      <c r="H132" s="40">
        <v>22.5</v>
      </c>
      <c r="I132" s="36" t="s">
        <v>135</v>
      </c>
      <c r="J132" s="16"/>
      <c r="K132" s="16"/>
      <c r="L132" s="73">
        <v>1</v>
      </c>
    </row>
    <row r="133" spans="1:12" ht="12.75">
      <c r="A133" s="72" t="s">
        <v>104</v>
      </c>
      <c r="B133" s="28" t="s">
        <v>133</v>
      </c>
      <c r="C133" s="16"/>
      <c r="D133" s="16"/>
      <c r="E133" s="16"/>
      <c r="F133" s="40">
        <v>30000</v>
      </c>
      <c r="G133" s="43">
        <v>12150</v>
      </c>
      <c r="H133" s="40">
        <v>40.5</v>
      </c>
      <c r="I133" s="36" t="s">
        <v>134</v>
      </c>
      <c r="J133" s="16"/>
      <c r="K133" s="16"/>
      <c r="L133" s="73">
        <v>1</v>
      </c>
    </row>
    <row r="134" spans="1:12" ht="12.75">
      <c r="A134" s="72" t="s">
        <v>105</v>
      </c>
      <c r="B134" s="28" t="s">
        <v>207</v>
      </c>
      <c r="C134" s="16"/>
      <c r="D134" s="16"/>
      <c r="E134" s="16"/>
      <c r="F134" s="40">
        <v>900000</v>
      </c>
      <c r="G134" s="43">
        <v>171121.88</v>
      </c>
      <c r="H134" s="40">
        <v>19.01</v>
      </c>
      <c r="I134" s="74" t="s">
        <v>139</v>
      </c>
      <c r="J134" s="16"/>
      <c r="K134" s="16"/>
      <c r="L134" s="73" t="s">
        <v>130</v>
      </c>
    </row>
    <row r="135" spans="1:12" ht="12.75">
      <c r="A135" s="72" t="s">
        <v>136</v>
      </c>
      <c r="B135" s="28" t="s">
        <v>137</v>
      </c>
      <c r="C135" s="16"/>
      <c r="D135" s="16"/>
      <c r="E135" s="16"/>
      <c r="F135" s="40">
        <v>300000</v>
      </c>
      <c r="G135" s="43">
        <v>0</v>
      </c>
      <c r="H135" s="40"/>
      <c r="I135" s="74" t="s">
        <v>138</v>
      </c>
      <c r="J135" s="16"/>
      <c r="K135" s="16"/>
      <c r="L135" s="73" t="s">
        <v>140</v>
      </c>
    </row>
    <row r="136" spans="1:12" ht="12.75">
      <c r="A136" s="145"/>
      <c r="B136" s="100"/>
      <c r="C136" s="99"/>
      <c r="D136" s="99"/>
      <c r="E136" s="99"/>
      <c r="F136" s="146"/>
      <c r="G136" s="146"/>
      <c r="H136" s="146"/>
      <c r="I136" s="100"/>
      <c r="J136" s="100"/>
      <c r="K136" s="100"/>
      <c r="L136" s="100"/>
    </row>
    <row r="137" spans="1:12" ht="12.75">
      <c r="A137" s="102" t="s">
        <v>82</v>
      </c>
      <c r="B137" s="4"/>
      <c r="C137" s="4"/>
      <c r="D137" s="4"/>
      <c r="E137" s="4"/>
      <c r="F137" s="54"/>
      <c r="G137" s="54"/>
      <c r="H137" s="52"/>
      <c r="I137" s="3"/>
      <c r="J137" s="3"/>
      <c r="K137" s="3"/>
      <c r="L137" s="3"/>
    </row>
    <row r="138" spans="1:12" ht="12.75">
      <c r="A138" s="102"/>
      <c r="B138" s="4"/>
      <c r="C138" s="3"/>
      <c r="D138" s="3"/>
      <c r="E138" s="3"/>
      <c r="F138" s="54"/>
      <c r="G138" s="54"/>
      <c r="H138" s="52"/>
      <c r="I138" s="3"/>
      <c r="J138" s="3"/>
      <c r="K138" s="3"/>
      <c r="L138" s="3"/>
    </row>
    <row r="139" spans="1:12" ht="12.75">
      <c r="A139" s="102" t="s">
        <v>83</v>
      </c>
      <c r="B139" s="4"/>
      <c r="C139" s="3"/>
      <c r="D139" s="3"/>
      <c r="E139" s="3"/>
      <c r="F139" s="54"/>
      <c r="G139" s="54"/>
      <c r="H139" s="52"/>
      <c r="I139" s="3"/>
      <c r="J139" s="3"/>
      <c r="K139" s="3"/>
      <c r="L139" s="3"/>
    </row>
    <row r="140" spans="1:12" ht="12.75">
      <c r="A140" s="102"/>
      <c r="B140" s="4"/>
      <c r="C140" s="3"/>
      <c r="D140" s="3"/>
      <c r="E140" s="3"/>
      <c r="F140" s="54"/>
      <c r="G140" s="54"/>
      <c r="H140" s="52"/>
      <c r="I140" s="3"/>
      <c r="J140" s="3"/>
      <c r="K140" s="3"/>
      <c r="L140" s="3"/>
    </row>
    <row r="141" spans="1:12" ht="12.75">
      <c r="A141" s="204" t="s">
        <v>84</v>
      </c>
      <c r="B141" s="11" t="s">
        <v>208</v>
      </c>
      <c r="C141" s="16"/>
      <c r="D141" s="16"/>
      <c r="E141" s="16"/>
      <c r="F141" s="41">
        <f>SUM(F142:F144)</f>
        <v>125000</v>
      </c>
      <c r="G141" s="41">
        <f>SUM(G142:G144)</f>
        <v>27112.909999999996</v>
      </c>
      <c r="H141" s="41">
        <v>31.9</v>
      </c>
      <c r="I141" s="143"/>
      <c r="J141" s="114"/>
      <c r="K141" s="174"/>
      <c r="L141" s="152"/>
    </row>
    <row r="142" spans="1:12" ht="12.75" customHeight="1">
      <c r="A142" s="90" t="s">
        <v>85</v>
      </c>
      <c r="B142" s="16" t="s">
        <v>141</v>
      </c>
      <c r="C142" s="16"/>
      <c r="D142" s="16"/>
      <c r="E142" s="16"/>
      <c r="F142" s="40">
        <v>33000</v>
      </c>
      <c r="G142" s="205">
        <v>16106.31</v>
      </c>
      <c r="H142" s="69">
        <v>48.81</v>
      </c>
      <c r="I142" s="209" t="s">
        <v>213</v>
      </c>
      <c r="J142" s="206"/>
      <c r="K142" s="213"/>
      <c r="L142" s="152">
        <v>11</v>
      </c>
    </row>
    <row r="143" spans="1:12" ht="12.75">
      <c r="A143" s="90" t="s">
        <v>209</v>
      </c>
      <c r="B143" s="16" t="s">
        <v>210</v>
      </c>
      <c r="C143" s="37"/>
      <c r="D143" s="37"/>
      <c r="E143" s="37"/>
      <c r="F143" s="40">
        <v>12000</v>
      </c>
      <c r="G143" s="205">
        <v>3240</v>
      </c>
      <c r="H143" s="69">
        <v>27</v>
      </c>
      <c r="I143" s="68" t="s">
        <v>214</v>
      </c>
      <c r="J143" s="2"/>
      <c r="K143" s="207"/>
      <c r="L143" s="152">
        <v>7</v>
      </c>
    </row>
    <row r="144" spans="1:12" ht="12.75">
      <c r="A144" s="91" t="s">
        <v>211</v>
      </c>
      <c r="B144" s="134" t="s">
        <v>212</v>
      </c>
      <c r="C144" s="216"/>
      <c r="D144" s="216"/>
      <c r="E144" s="216"/>
      <c r="F144" s="63">
        <v>80000</v>
      </c>
      <c r="G144" s="217">
        <v>7766.6</v>
      </c>
      <c r="H144" s="208">
        <v>19.42</v>
      </c>
      <c r="I144" s="210" t="s">
        <v>215</v>
      </c>
      <c r="J144" s="211"/>
      <c r="K144" s="212"/>
      <c r="L144" s="218">
        <v>1</v>
      </c>
    </row>
    <row r="145" spans="1:12" ht="12.75">
      <c r="A145" s="203"/>
      <c r="B145" s="34"/>
      <c r="C145" s="34"/>
      <c r="D145" s="34"/>
      <c r="E145" s="34"/>
      <c r="F145" s="214"/>
      <c r="G145" s="49"/>
      <c r="H145" s="215"/>
      <c r="I145" s="34"/>
      <c r="J145" s="34"/>
      <c r="K145" s="34"/>
      <c r="L145" s="34"/>
    </row>
    <row r="146" spans="1:12" ht="12.75">
      <c r="A146" s="141" t="s">
        <v>86</v>
      </c>
      <c r="B146" s="38"/>
      <c r="C146" s="34"/>
      <c r="D146" s="34"/>
      <c r="E146" s="34"/>
      <c r="F146" s="55">
        <f>SUM(F13+F23+F32+F39+F46+F52+F58+F66+F76+F85+F88+F95++F102+F105+F108+F113+F122+F130+F141)</f>
        <v>10148000</v>
      </c>
      <c r="G146" s="55">
        <f>SUM(G13+G23+G32+G39+G46+G52+G58+G66+G76+G85+G88+G95++G102+G105+G108+G113+G122+G130+G141)</f>
        <v>4003611.07</v>
      </c>
      <c r="H146" s="55">
        <v>39.45</v>
      </c>
      <c r="I146" s="34"/>
      <c r="J146" s="34"/>
      <c r="K146" s="34"/>
      <c r="L146" s="34"/>
    </row>
    <row r="147" spans="1:12" ht="12.75">
      <c r="A147" s="147"/>
      <c r="B147" s="148"/>
      <c r="C147" s="148"/>
      <c r="D147" s="148"/>
      <c r="E147" s="148"/>
      <c r="F147" s="149"/>
      <c r="G147" s="150"/>
      <c r="H147" s="144"/>
      <c r="I147" s="148"/>
      <c r="J147" s="148"/>
      <c r="K147" s="148"/>
      <c r="L147" s="148"/>
    </row>
    <row r="148" spans="1:14" ht="12.75">
      <c r="A148" s="16"/>
      <c r="B148" s="16"/>
      <c r="C148" s="16"/>
      <c r="D148" s="16"/>
      <c r="E148" s="16"/>
      <c r="F148" s="43"/>
      <c r="G148" s="43"/>
      <c r="H148" s="43"/>
      <c r="I148" s="16"/>
      <c r="J148" s="16"/>
      <c r="K148" s="16"/>
      <c r="L148" s="64"/>
      <c r="M148" s="16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2.75">
      <c r="A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</sheetData>
  <sheetProtection selectLockedCells="1" selectUnlockedCells="1"/>
  <mergeCells count="11">
    <mergeCell ref="I89:K90"/>
    <mergeCell ref="B53:B54"/>
    <mergeCell ref="I35:K35"/>
    <mergeCell ref="I34:K34"/>
    <mergeCell ref="A2:L3"/>
    <mergeCell ref="B24:B25"/>
    <mergeCell ref="I15:K18"/>
    <mergeCell ref="I9:K9"/>
    <mergeCell ref="I79:K79"/>
    <mergeCell ref="I26:K27"/>
    <mergeCell ref="I78:K78"/>
  </mergeCells>
  <printOptions/>
  <pageMargins left="0" right="0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2020-12-21T09:02:22Z</cp:lastPrinted>
  <dcterms:created xsi:type="dcterms:W3CDTF">2018-12-17T12:34:26Z</dcterms:created>
  <dcterms:modified xsi:type="dcterms:W3CDTF">2021-07-30T11:49:49Z</dcterms:modified>
  <cp:category/>
  <cp:version/>
  <cp:contentType/>
  <cp:contentStatus/>
</cp:coreProperties>
</file>